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080" windowWidth="23256" windowHeight="13176" activeTab="0"/>
  </bookViews>
  <sheets>
    <sheet name="РНП 2 курс" sheetId="1" r:id="rId1"/>
  </sheets>
  <definedNames>
    <definedName name="_xlnm.Print_Area" localSheetId="0">'РНП 2 курс'!$A$1:$BH$95</definedName>
  </definedNames>
  <calcPr fullCalcOnLoad="1"/>
</workbook>
</file>

<file path=xl/sharedStrings.xml><?xml version="1.0" encoding="utf-8"?>
<sst xmlns="http://schemas.openxmlformats.org/spreadsheetml/2006/main" count="212" uniqueCount="145">
  <si>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</si>
  <si>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</si>
  <si>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</si>
  <si>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</si>
  <si>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</si>
  <si>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</si>
  <si>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</si>
  <si>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</si>
  <si>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</si>
  <si>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</si>
  <si>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</si>
  <si>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</si>
  <si>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</si>
  <si>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</si>
  <si>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</si>
  <si>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</si>
  <si>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</si>
  <si>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</si>
  <si>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</si>
  <si>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</si>
  <si>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</si>
  <si>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</si>
  <si>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</si>
  <si>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</si>
  <si>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</si>
  <si>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</si>
  <si>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</si>
  <si>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</si>
  <si>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</si>
  <si>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</si>
  <si>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</si>
  <si>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</si>
  <si>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</si>
  <si>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</si>
  <si>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</si>
  <si>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</si>
  <si>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</si>
  <si>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Б</t>
  </si>
  <si>
    <t>К</t>
  </si>
  <si>
    <t>Завідувач кафедри</t>
  </si>
  <si>
    <t>Військова підготовка</t>
  </si>
  <si>
    <t xml:space="preserve">          ЗАТВЕРДЖУЮ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</si>
  <si>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</si>
  <si>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</si>
  <si>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</si>
  <si>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</si>
  <si>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</si>
  <si>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</si>
  <si>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</si>
  <si>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</si>
  <si>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</si>
  <si>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</si>
  <si>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</si>
  <si>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</si>
  <si>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</si>
  <si>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</si>
  <si>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очна (денна)</t>
  </si>
  <si>
    <t>Разом вибіркових ОК циклу професійної підготовки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</si>
  <si>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</si>
  <si>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</si>
  <si>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</si>
  <si>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</si>
  <si>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>161 Хімічні технології та інженерія</t>
  </si>
  <si>
    <t>Екології та технології рослинних полімерів</t>
  </si>
  <si>
    <t xml:space="preserve"> за  освітньо- професійною програмою </t>
  </si>
  <si>
    <t>Інженерно-хімічний</t>
  </si>
  <si>
    <t>Органічної хімії і технології органічних речовин</t>
  </si>
  <si>
    <t>3 семестр</t>
  </si>
  <si>
    <t>Машин та апаратів хімічних  та нафтопереробних виробництв</t>
  </si>
  <si>
    <t>бакалавр з хімічних
технологій та інженерії</t>
  </si>
  <si>
    <t>Англійської мови технічного спрямування № 2</t>
  </si>
  <si>
    <t>Філософії</t>
  </si>
  <si>
    <t>Логіка</t>
  </si>
  <si>
    <t>Разом за цикл</t>
  </si>
  <si>
    <t>У   5 - 8 семестрах за окремим планом військової підготовки</t>
  </si>
  <si>
    <t>Заст. декана ІХФ</t>
  </si>
  <si>
    <t>/Микола ГОМЕЛЯ/</t>
  </si>
  <si>
    <t>/Дмитро СІДОРОВ/</t>
  </si>
  <si>
    <t>Технічних та програмних засобів автоматизації</t>
  </si>
  <si>
    <t>прийом 2020 року</t>
  </si>
  <si>
    <t xml:space="preserve">  Промислова екологія та ресурсоефективні чисті технології</t>
  </si>
  <si>
    <t>2 семестр</t>
  </si>
  <si>
    <t>1.1. Цикл загальної підготовки</t>
  </si>
  <si>
    <t>1. НОРМАТИВНІ освітні компоненти</t>
  </si>
  <si>
    <t>1.2. Цикл професійної підготовки</t>
  </si>
  <si>
    <t>Будова рослинної сировини</t>
  </si>
  <si>
    <t>Хімія високомолекулярних сполук</t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</si>
  <si>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</si>
  <si>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</si>
  <si>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РГР - розрахунково-графічна робота;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</si>
  <si>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</si>
  <si>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</si>
  <si>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</si>
  <si>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 xml:space="preserve">на 2021/ 2022 навчальний рік   </t>
  </si>
  <si>
    <t>Психологія</t>
  </si>
  <si>
    <t>45</t>
  </si>
  <si>
    <t>Допоміжні хімічні речовини</t>
  </si>
  <si>
    <t>Курсовий проєкт з основ проєктування та будівництва</t>
  </si>
  <si>
    <t>2. ВИБІРКОВІ освітні компоненти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</si>
  <si>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</si>
  <si>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К-ть здобувач, які вибрали
дисципліну</t>
  </si>
  <si>
    <t xml:space="preserve"> </t>
  </si>
  <si>
    <t>Освітній компонент 2 Ф-Каталог</t>
  </si>
  <si>
    <t>Освітній компонент 3 Ф-Каталог</t>
  </si>
  <si>
    <t>Всього нормативних</t>
  </si>
  <si>
    <t>Загальна теорія розвитку</t>
  </si>
  <si>
    <t>Іноземна мова-2. Практичний курс іноземної мови ІІ</t>
  </si>
  <si>
    <t>Органічна хімія</t>
  </si>
  <si>
    <t xml:space="preserve">Промислова екологія             </t>
  </si>
  <si>
    <t>ЛЦ-01 (23+2)</t>
  </si>
  <si>
    <t>Процеси та апарати хімічної технології-1</t>
  </si>
  <si>
    <t xml:space="preserve">Обчислювальна математика та програмування             </t>
  </si>
  <si>
    <t>Аналітична хімія - 1. Якісний аналіз</t>
  </si>
  <si>
    <t>Аналітична хімія - 2. Кількісний аналіз</t>
  </si>
  <si>
    <t>Основи проектування та будівництва</t>
  </si>
  <si>
    <t>Курсовий проєкт з хімічних основ технологічних процесів</t>
  </si>
  <si>
    <t>2.1. Цикл загальної підготовки (Вибіркові освітні компоненти з загальноуніверситетського Каталогу)</t>
  </si>
  <si>
    <t>Освітній компонент 1 ЗУ-Каталог</t>
  </si>
  <si>
    <t>Психології і педагогіки</t>
  </si>
  <si>
    <t>Психологія конфлікту</t>
  </si>
  <si>
    <t>Соціології</t>
  </si>
  <si>
    <t>Соціальна психологія</t>
  </si>
  <si>
    <t>Економічна психологія</t>
  </si>
  <si>
    <t>Освітній компонент 2 ЗУ-Каталог</t>
  </si>
  <si>
    <t>Циклічні види спорту</t>
  </si>
  <si>
    <t>Спортивного вдосконалення</t>
  </si>
  <si>
    <t>Ігрові види спорту</t>
  </si>
  <si>
    <t>Складно-координаційні види спорту</t>
  </si>
  <si>
    <t>Стилі в образотворчому мистецтві</t>
  </si>
  <si>
    <t>Графіки</t>
  </si>
  <si>
    <t>Єдиноборства</t>
  </si>
  <si>
    <t>Силові види спорту</t>
  </si>
  <si>
    <t>Разом вибіркових ОК циклу загальної підготовки</t>
  </si>
  <si>
    <t>2 курс</t>
  </si>
  <si>
    <t>Актуальні проблеми азійських спільнот</t>
  </si>
  <si>
    <t>Психологія безпеки</t>
  </si>
  <si>
    <t xml:space="preserve">Захист атмосферного повітря від забруднення дисперсними частинками </t>
  </si>
  <si>
    <t xml:space="preserve">Основи процесів очищення промислових викидів від пилу </t>
  </si>
  <si>
    <t xml:space="preserve">Основи процесів очищення промислових викидів від парів та газів </t>
  </si>
  <si>
    <t xml:space="preserve">Захист атмосферного повітря від забруднення газоподібними домішками </t>
  </si>
  <si>
    <t>Хімія рослинних полімерів</t>
  </si>
  <si>
    <t>Хімізм делігніфікації рослинної сировини</t>
  </si>
  <si>
    <t>ВСЬОГО ВИБІРКОВИХ</t>
  </si>
  <si>
    <r>
      <t xml:space="preserve">"_____"_________________ </t>
    </r>
    <r>
      <rPr>
        <b/>
        <sz val="50"/>
        <rFont val="Arial"/>
        <family val="2"/>
      </rPr>
      <t>2021 р.</t>
    </r>
  </si>
  <si>
    <t>Ухвалено на засіданні Вченої ради  ІХФ, ПРОТОКОЛ № 4  від  25.04.2021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</si>
</sst>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5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sz val="36"/>
      <name val="Arial"/>
      <family val="2"/>
    </font>
    <font>
      <b/>
      <sz val="50"/>
      <name val="Arial"/>
      <family val="2"/>
    </font>
    <font>
      <sz val="50"/>
      <name val="Arial"/>
      <family val="2"/>
    </font>
    <font>
      <b/>
      <sz val="50"/>
      <name val="Arial Cyr"/>
      <family val="2"/>
    </font>
    <font>
      <b/>
      <i/>
      <sz val="50"/>
      <name val="Arial"/>
      <family val="2"/>
    </font>
    <font>
      <sz val="50"/>
      <name val="Arial Cyr"/>
      <family val="0"/>
    </font>
    <font>
      <b/>
      <sz val="50"/>
      <name val="Times New Roman"/>
      <family val="1"/>
    </font>
    <font>
      <b/>
      <sz val="55"/>
      <name val="Arial"/>
      <family val="2"/>
    </font>
    <font>
      <sz val="55"/>
      <name val="Arial"/>
      <family val="2"/>
    </font>
    <font>
      <sz val="55"/>
      <name val="Arial Cyr"/>
      <family val="0"/>
    </font>
    <font>
      <b/>
      <sz val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justify"/>
    </xf>
    <xf numFmtId="0" fontId="9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justify"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8" fillId="0" borderId="13" xfId="0" applyNumberFormat="1" applyFont="1" applyBorder="1" applyAlignment="1" applyProtection="1">
      <alignment horizontal="left" vertical="justify"/>
      <protection/>
    </xf>
    <xf numFmtId="49" fontId="8" fillId="0" borderId="13" xfId="0" applyNumberFormat="1" applyFont="1" applyBorder="1" applyAlignment="1" applyProtection="1">
      <alignment horizontal="center" vertical="justify"/>
      <protection/>
    </xf>
    <xf numFmtId="0" fontId="9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8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49" fontId="8" fillId="0" borderId="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justify" wrapText="1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90" wrapText="1"/>
    </xf>
    <xf numFmtId="0" fontId="9" fillId="0" borderId="13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 shrinkToFit="1"/>
    </xf>
    <xf numFmtId="0" fontId="15" fillId="0" borderId="30" xfId="0" applyFont="1" applyBorder="1" applyAlignment="1">
      <alignment horizontal="center" vertical="center" wrapText="1" shrinkToFit="1"/>
    </xf>
    <xf numFmtId="0" fontId="15" fillId="0" borderId="28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1" fontId="15" fillId="0" borderId="33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 wrapText="1" shrinkToFit="1"/>
    </xf>
    <xf numFmtId="0" fontId="15" fillId="0" borderId="36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wrapText="1" shrinkToFit="1"/>
    </xf>
    <xf numFmtId="0" fontId="15" fillId="0" borderId="37" xfId="0" applyFont="1" applyBorder="1" applyAlignment="1">
      <alignment horizontal="center" vertical="center" wrapText="1" shrinkToFit="1"/>
    </xf>
    <xf numFmtId="0" fontId="15" fillId="0" borderId="34" xfId="0" applyFont="1" applyBorder="1" applyAlignment="1">
      <alignment horizontal="center" vertical="center" wrapText="1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1" fontId="15" fillId="0" borderId="32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 shrinkToFit="1"/>
    </xf>
    <xf numFmtId="0" fontId="15" fillId="0" borderId="41" xfId="0" applyFont="1" applyBorder="1" applyAlignment="1">
      <alignment horizontal="center" vertical="center" wrapText="1" shrinkToFit="1"/>
    </xf>
    <xf numFmtId="0" fontId="15" fillId="0" borderId="42" xfId="0" applyFont="1" applyBorder="1" applyAlignment="1">
      <alignment horizontal="center" vertical="center" wrapText="1" shrinkToFit="1"/>
    </xf>
    <xf numFmtId="0" fontId="15" fillId="0" borderId="39" xfId="0" applyFont="1" applyBorder="1" applyAlignment="1">
      <alignment horizontal="center" vertical="center" wrapText="1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/>
    </xf>
    <xf numFmtId="0" fontId="15" fillId="0" borderId="31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43" xfId="0" applyFont="1" applyBorder="1" applyAlignment="1">
      <alignment horizontal="center" vertical="center" wrapText="1" shrinkToFit="1"/>
    </xf>
    <xf numFmtId="0" fontId="15" fillId="0" borderId="44" xfId="0" applyFont="1" applyBorder="1" applyAlignment="1">
      <alignment horizontal="center" vertical="center" wrapText="1" shrinkToFit="1"/>
    </xf>
    <xf numFmtId="0" fontId="14" fillId="0" borderId="45" xfId="0" applyNumberFormat="1" applyFont="1" applyBorder="1" applyAlignment="1">
      <alignment horizontal="center" vertical="center" wrapText="1" shrinkToFit="1"/>
    </xf>
    <xf numFmtId="0" fontId="14" fillId="0" borderId="46" xfId="0" applyNumberFormat="1" applyFont="1" applyBorder="1" applyAlignment="1">
      <alignment horizontal="center" vertical="center" wrapText="1" shrinkToFit="1"/>
    </xf>
    <xf numFmtId="0" fontId="14" fillId="0" borderId="47" xfId="0" applyNumberFormat="1" applyFont="1" applyBorder="1" applyAlignment="1">
      <alignment horizontal="center" vertical="center" wrapText="1" shrinkToFit="1"/>
    </xf>
    <xf numFmtId="0" fontId="14" fillId="0" borderId="27" xfId="0" applyNumberFormat="1" applyFont="1" applyBorder="1" applyAlignment="1">
      <alignment horizontal="center" vertical="center" wrapText="1" shrinkToFit="1"/>
    </xf>
    <xf numFmtId="0" fontId="14" fillId="0" borderId="45" xfId="0" applyNumberFormat="1" applyFont="1" applyBorder="1" applyAlignment="1">
      <alignment horizontal="center" vertical="center" shrinkToFit="1"/>
    </xf>
    <xf numFmtId="0" fontId="14" fillId="0" borderId="46" xfId="0" applyNumberFormat="1" applyFont="1" applyBorder="1" applyAlignment="1">
      <alignment horizontal="center" vertical="center" shrinkToFit="1"/>
    </xf>
    <xf numFmtId="0" fontId="14" fillId="0" borderId="25" xfId="0" applyNumberFormat="1" applyFont="1" applyBorder="1" applyAlignment="1">
      <alignment horizontal="center" vertical="center" shrinkToFit="1"/>
    </xf>
    <xf numFmtId="0" fontId="14" fillId="0" borderId="47" xfId="0" applyNumberFormat="1" applyFont="1" applyBorder="1" applyAlignment="1">
      <alignment horizontal="center" vertical="center" shrinkToFit="1"/>
    </xf>
    <xf numFmtId="0" fontId="14" fillId="0" borderId="26" xfId="0" applyNumberFormat="1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 shrinkToFit="1"/>
    </xf>
    <xf numFmtId="0" fontId="15" fillId="0" borderId="3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 shrinkToFit="1"/>
    </xf>
    <xf numFmtId="1" fontId="15" fillId="0" borderId="12" xfId="0" applyNumberFormat="1" applyFont="1" applyBorder="1" applyAlignment="1">
      <alignment horizontal="center" vertical="center" shrinkToFit="1"/>
    </xf>
    <xf numFmtId="1" fontId="15" fillId="0" borderId="32" xfId="0" applyNumberFormat="1" applyFont="1" applyBorder="1" applyAlignment="1">
      <alignment horizontal="center" vertical="center" shrinkToFit="1"/>
    </xf>
    <xf numFmtId="2" fontId="15" fillId="0" borderId="31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32" xfId="0" applyNumberFormat="1" applyFont="1" applyBorder="1" applyAlignment="1">
      <alignment/>
    </xf>
    <xf numFmtId="1" fontId="15" fillId="0" borderId="31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 shrinkToFit="1"/>
    </xf>
    <xf numFmtId="0" fontId="15" fillId="0" borderId="4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left" vertical="center" wrapText="1" shrinkToFit="1"/>
    </xf>
    <xf numFmtId="0" fontId="15" fillId="0" borderId="50" xfId="0" applyNumberFormat="1" applyFont="1" applyBorder="1" applyAlignment="1">
      <alignment horizontal="center" vertical="center" wrapText="1" shrinkToFit="1"/>
    </xf>
    <xf numFmtId="0" fontId="15" fillId="0" borderId="51" xfId="0" applyNumberFormat="1" applyFont="1" applyBorder="1" applyAlignment="1">
      <alignment horizontal="center" vertical="center" wrapText="1" shrinkToFit="1"/>
    </xf>
    <xf numFmtId="0" fontId="15" fillId="0" borderId="12" xfId="0" applyNumberFormat="1" applyFont="1" applyBorder="1" applyAlignment="1">
      <alignment horizontal="center" vertical="center" wrapText="1" shrinkToFit="1"/>
    </xf>
    <xf numFmtId="0" fontId="15" fillId="0" borderId="43" xfId="0" applyNumberFormat="1" applyFont="1" applyBorder="1" applyAlignment="1">
      <alignment horizontal="center" vertical="center" wrapText="1" shrinkToFit="1"/>
    </xf>
    <xf numFmtId="0" fontId="15" fillId="0" borderId="44" xfId="0" applyNumberFormat="1" applyFont="1" applyBorder="1" applyAlignment="1">
      <alignment horizontal="center" vertical="center" wrapText="1" shrinkToFit="1"/>
    </xf>
    <xf numFmtId="0" fontId="15" fillId="0" borderId="11" xfId="0" applyNumberFormat="1" applyFont="1" applyBorder="1" applyAlignment="1">
      <alignment horizontal="center" vertical="center" shrinkToFit="1"/>
    </xf>
    <xf numFmtId="0" fontId="15" fillId="0" borderId="12" xfId="0" applyNumberFormat="1" applyFont="1" applyBorder="1" applyAlignment="1">
      <alignment horizontal="center" vertical="center" shrinkToFit="1"/>
    </xf>
    <xf numFmtId="0" fontId="15" fillId="0" borderId="32" xfId="0" applyNumberFormat="1" applyFont="1" applyBorder="1" applyAlignment="1">
      <alignment horizontal="center" vertical="center" shrinkToFit="1"/>
    </xf>
    <xf numFmtId="0" fontId="15" fillId="0" borderId="52" xfId="0" applyNumberFormat="1" applyFont="1" applyBorder="1" applyAlignment="1">
      <alignment horizontal="center" vertical="center" shrinkToFit="1"/>
    </xf>
    <xf numFmtId="0" fontId="15" fillId="0" borderId="51" xfId="0" applyNumberFormat="1" applyFont="1" applyBorder="1" applyAlignment="1">
      <alignment horizontal="center" vertical="center" shrinkToFit="1"/>
    </xf>
    <xf numFmtId="0" fontId="15" fillId="0" borderId="33" xfId="0" applyNumberFormat="1" applyFont="1" applyBorder="1" applyAlignment="1">
      <alignment horizontal="center" vertical="center" shrinkToFit="1"/>
    </xf>
    <xf numFmtId="0" fontId="15" fillId="0" borderId="49" xfId="0" applyNumberFormat="1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3" xfId="0" applyNumberFormat="1" applyFont="1" applyBorder="1" applyAlignment="1">
      <alignment horizontal="center" vertical="center" shrinkToFit="1"/>
    </xf>
    <xf numFmtId="0" fontId="15" fillId="0" borderId="31" xfId="0" applyNumberFormat="1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2" xfId="0" applyNumberFormat="1" applyFont="1" applyBorder="1" applyAlignment="1">
      <alignment horizontal="center" vertical="center" wrapText="1" shrinkToFit="1"/>
    </xf>
    <xf numFmtId="1" fontId="15" fillId="0" borderId="44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33" xfId="0" applyFont="1" applyBorder="1" applyAlignment="1">
      <alignment/>
    </xf>
    <xf numFmtId="1" fontId="14" fillId="0" borderId="46" xfId="0" applyNumberFormat="1" applyFont="1" applyBorder="1" applyAlignment="1">
      <alignment horizontal="center" vertical="center" wrapText="1" shrinkToFit="1"/>
    </xf>
    <xf numFmtId="1" fontId="14" fillId="0" borderId="47" xfId="0" applyNumberFormat="1" applyFont="1" applyBorder="1" applyAlignment="1">
      <alignment horizontal="center" vertical="center" wrapText="1" shrinkToFit="1"/>
    </xf>
    <xf numFmtId="1" fontId="14" fillId="0" borderId="27" xfId="0" applyNumberFormat="1" applyFont="1" applyBorder="1" applyAlignment="1">
      <alignment horizontal="center" vertical="center" wrapText="1" shrinkToFit="1"/>
    </xf>
    <xf numFmtId="1" fontId="14" fillId="0" borderId="45" xfId="0" applyNumberFormat="1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 wrapText="1" shrinkToFit="1"/>
    </xf>
    <xf numFmtId="0" fontId="15" fillId="0" borderId="54" xfId="0" applyFont="1" applyBorder="1" applyAlignment="1">
      <alignment horizontal="center" vertical="center" wrapText="1" shrinkToFit="1"/>
    </xf>
    <xf numFmtId="0" fontId="15" fillId="0" borderId="53" xfId="0" applyFont="1" applyBorder="1" applyAlignment="1">
      <alignment horizontal="center" vertical="center" wrapText="1" shrinkToFit="1"/>
    </xf>
    <xf numFmtId="0" fontId="15" fillId="0" borderId="55" xfId="0" applyFont="1" applyBorder="1" applyAlignment="1">
      <alignment horizontal="center" vertical="center" wrapText="1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54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4" fillId="0" borderId="56" xfId="0" applyFont="1" applyBorder="1" applyAlignment="1">
      <alignment horizontal="center" vertical="center" wrapText="1" shrinkToFit="1"/>
    </xf>
    <xf numFmtId="0" fontId="15" fillId="0" borderId="57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58" xfId="0" applyFont="1" applyBorder="1" applyAlignment="1">
      <alignment horizontal="center" vertical="center" wrapText="1" shrinkToFit="1"/>
    </xf>
    <xf numFmtId="0" fontId="15" fillId="0" borderId="59" xfId="0" applyFont="1" applyBorder="1" applyAlignment="1">
      <alignment horizontal="center" vertical="center" wrapText="1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/>
    </xf>
    <xf numFmtId="0" fontId="14" fillId="0" borderId="6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6" xfId="0" applyFont="1" applyBorder="1" applyAlignment="1">
      <alignment horizontal="left" vertical="center" wrapText="1" shrinkToFit="1"/>
    </xf>
    <xf numFmtId="0" fontId="14" fillId="0" borderId="61" xfId="0" applyFont="1" applyBorder="1" applyAlignment="1">
      <alignment horizontal="center" vertical="center" wrapText="1" shrinkToFit="1"/>
    </xf>
    <xf numFmtId="0" fontId="14" fillId="0" borderId="62" xfId="0" applyFont="1" applyBorder="1" applyAlignment="1">
      <alignment horizontal="center" vertical="center" wrapText="1" shrinkToFit="1"/>
    </xf>
    <xf numFmtId="0" fontId="14" fillId="0" borderId="55" xfId="0" applyFont="1" applyBorder="1" applyAlignment="1">
      <alignment horizontal="center" vertical="center" wrapText="1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4" xfId="0" applyFont="1" applyBorder="1" applyAlignment="1">
      <alignment/>
    </xf>
    <xf numFmtId="0" fontId="15" fillId="0" borderId="60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 wrapText="1" shrinkToFit="1"/>
    </xf>
    <xf numFmtId="0" fontId="15" fillId="0" borderId="60" xfId="0" applyFont="1" applyBorder="1" applyAlignment="1">
      <alignment horizontal="center" vertical="center" wrapText="1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 wrapText="1" shrinkToFit="1"/>
    </xf>
    <xf numFmtId="0" fontId="15" fillId="0" borderId="69" xfId="0" applyFont="1" applyBorder="1" applyAlignment="1">
      <alignment horizontal="center" vertical="center" wrapText="1" shrinkToFit="1"/>
    </xf>
    <xf numFmtId="0" fontId="15" fillId="0" borderId="71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 shrinkToFit="1"/>
    </xf>
    <xf numFmtId="0" fontId="15" fillId="0" borderId="59" xfId="0" applyFont="1" applyBorder="1" applyAlignment="1">
      <alignment horizontal="center" vertical="center"/>
    </xf>
    <xf numFmtId="0" fontId="14" fillId="0" borderId="72" xfId="0" applyFont="1" applyBorder="1" applyAlignment="1">
      <alignment horizontal="right"/>
    </xf>
    <xf numFmtId="0" fontId="14" fillId="0" borderId="73" xfId="0" applyFont="1" applyBorder="1" applyAlignment="1">
      <alignment horizontal="center" vertical="center" wrapText="1" shrinkToFit="1"/>
    </xf>
    <xf numFmtId="0" fontId="14" fillId="0" borderId="74" xfId="0" applyFont="1" applyBorder="1" applyAlignment="1">
      <alignment horizontal="center" vertical="center" wrapText="1" shrinkToFit="1"/>
    </xf>
    <xf numFmtId="0" fontId="14" fillId="0" borderId="75" xfId="0" applyFont="1" applyBorder="1" applyAlignment="1">
      <alignment horizontal="center" vertical="center" wrapText="1" shrinkToFit="1"/>
    </xf>
    <xf numFmtId="0" fontId="14" fillId="0" borderId="76" xfId="0" applyFont="1" applyBorder="1" applyAlignment="1">
      <alignment horizontal="center" vertical="center" wrapText="1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 shrinkToFit="1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 shrinkToFit="1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46" xfId="0" applyFont="1" applyBorder="1" applyAlignment="1">
      <alignment horizontal="center" vertical="center" wrapText="1" shrinkToFit="1"/>
    </xf>
    <xf numFmtId="0" fontId="15" fillId="0" borderId="47" xfId="0" applyFont="1" applyBorder="1" applyAlignment="1">
      <alignment horizontal="center" vertical="center" wrapText="1" shrinkToFit="1"/>
    </xf>
    <xf numFmtId="0" fontId="15" fillId="0" borderId="27" xfId="0" applyFont="1" applyBorder="1" applyAlignment="1">
      <alignment horizontal="center" vertical="center" wrapText="1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5" xfId="0" applyFont="1" applyBorder="1" applyAlignment="1">
      <alignment/>
    </xf>
    <xf numFmtId="0" fontId="15" fillId="0" borderId="29" xfId="0" applyFont="1" applyFill="1" applyBorder="1" applyAlignment="1">
      <alignment horizontal="center" vertical="center" wrapText="1" shrinkToFit="1"/>
    </xf>
    <xf numFmtId="0" fontId="15" fillId="0" borderId="40" xfId="0" applyFont="1" applyFill="1" applyBorder="1" applyAlignment="1">
      <alignment horizontal="center" vertical="center" wrapText="1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left" vertical="center" wrapText="1" shrinkToFit="1"/>
    </xf>
    <xf numFmtId="0" fontId="15" fillId="0" borderId="2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 shrinkToFit="1"/>
    </xf>
    <xf numFmtId="0" fontId="16" fillId="0" borderId="79" xfId="0" applyFont="1" applyBorder="1" applyAlignment="1">
      <alignment horizontal="center" vertical="center" wrapText="1" shrinkToFit="1"/>
    </xf>
    <xf numFmtId="0" fontId="15" fillId="0" borderId="58" xfId="0" applyFont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right"/>
      <protection/>
    </xf>
    <xf numFmtId="0" fontId="15" fillId="0" borderId="56" xfId="0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 wrapText="1" shrinkToFit="1"/>
    </xf>
    <xf numFmtId="0" fontId="14" fillId="0" borderId="26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textRotation="90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58" xfId="0" applyFont="1" applyBorder="1" applyAlignment="1">
      <alignment horizontal="center" vertical="top"/>
    </xf>
    <xf numFmtId="0" fontId="14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67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/>
    </xf>
    <xf numFmtId="0" fontId="14" fillId="0" borderId="28" xfId="0" applyFont="1" applyBorder="1" applyAlignment="1">
      <alignment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14" fillId="0" borderId="3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4" fillId="0" borderId="43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32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40" xfId="0" applyNumberFormat="1" applyFont="1" applyBorder="1" applyAlignment="1">
      <alignment horizontal="center" vertical="center"/>
    </xf>
    <xf numFmtId="0" fontId="14" fillId="0" borderId="41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center" vertical="center"/>
    </xf>
    <xf numFmtId="0" fontId="14" fillId="0" borderId="70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textRotation="90" wrapText="1"/>
    </xf>
    <xf numFmtId="49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3" xfId="0" applyFont="1" applyBorder="1" applyAlignment="1" applyProtection="1">
      <alignment horizontal="right"/>
      <protection/>
    </xf>
    <xf numFmtId="0" fontId="14" fillId="0" borderId="73" xfId="0" applyFont="1" applyBorder="1" applyAlignment="1">
      <alignment horizontal="right"/>
    </xf>
    <xf numFmtId="0" fontId="14" fillId="0" borderId="72" xfId="0" applyFont="1" applyBorder="1" applyAlignment="1">
      <alignment horizontal="right"/>
    </xf>
    <xf numFmtId="0" fontId="15" fillId="0" borderId="43" xfId="0" applyFont="1" applyBorder="1" applyAlignment="1">
      <alignment horizontal="center" vertical="center" wrapText="1" shrinkToFit="1"/>
    </xf>
    <xf numFmtId="0" fontId="15" fillId="0" borderId="48" xfId="0" applyFont="1" applyBorder="1" applyAlignment="1">
      <alignment horizontal="center" vertical="center" wrapText="1" shrinkToFit="1"/>
    </xf>
    <xf numFmtId="0" fontId="15" fillId="0" borderId="80" xfId="0" applyFont="1" applyBorder="1" applyAlignment="1">
      <alignment horizontal="left" vertical="center" wrapText="1" shrinkToFit="1"/>
    </xf>
    <xf numFmtId="0" fontId="15" fillId="0" borderId="14" xfId="0" applyFont="1" applyBorder="1" applyAlignment="1">
      <alignment horizontal="left" vertical="center" wrapText="1" shrinkToFit="1"/>
    </xf>
    <xf numFmtId="0" fontId="15" fillId="0" borderId="48" xfId="0" applyFont="1" applyBorder="1" applyAlignment="1">
      <alignment horizontal="left" vertical="center" wrapText="1" shrinkToFit="1"/>
    </xf>
    <xf numFmtId="0" fontId="15" fillId="0" borderId="8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 shrinkToFit="1"/>
    </xf>
    <xf numFmtId="0" fontId="16" fillId="0" borderId="81" xfId="0" applyFont="1" applyBorder="1" applyAlignment="1">
      <alignment horizontal="center" vertical="center" wrapText="1" shrinkToFit="1"/>
    </xf>
    <xf numFmtId="0" fontId="15" fillId="0" borderId="82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83" xfId="0" applyFont="1" applyBorder="1" applyAlignment="1">
      <alignment horizontal="left" vertical="center" wrapText="1"/>
    </xf>
    <xf numFmtId="0" fontId="15" fillId="0" borderId="82" xfId="0" applyFont="1" applyBorder="1" applyAlignment="1">
      <alignment horizontal="left" vertical="center" wrapText="1" shrinkToFit="1"/>
    </xf>
    <xf numFmtId="0" fontId="15" fillId="0" borderId="39" xfId="0" applyFont="1" applyBorder="1" applyAlignment="1">
      <alignment horizontal="left" vertical="center" wrapText="1" shrinkToFit="1"/>
    </xf>
    <xf numFmtId="0" fontId="15" fillId="0" borderId="70" xfId="0" applyFont="1" applyBorder="1" applyAlignment="1">
      <alignment horizontal="center" vertical="center" wrapText="1" shrinkToFit="1"/>
    </xf>
    <xf numFmtId="0" fontId="16" fillId="0" borderId="83" xfId="0" applyFont="1" applyBorder="1" applyAlignment="1">
      <alignment horizontal="center" vertical="center" wrapText="1" shrinkToFit="1"/>
    </xf>
    <xf numFmtId="0" fontId="15" fillId="0" borderId="8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 wrapText="1" shrinkToFit="1"/>
    </xf>
    <xf numFmtId="0" fontId="14" fillId="0" borderId="53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0" fontId="14" fillId="33" borderId="53" xfId="0" applyFont="1" applyFill="1" applyBorder="1" applyAlignment="1">
      <alignment horizontal="left" vertical="center" wrapText="1" shrinkToFit="1"/>
    </xf>
    <xf numFmtId="0" fontId="14" fillId="33" borderId="20" xfId="0" applyFont="1" applyFill="1" applyBorder="1" applyAlignment="1">
      <alignment horizontal="left" vertical="center" wrapText="1" shrinkToFit="1"/>
    </xf>
    <xf numFmtId="0" fontId="14" fillId="0" borderId="62" xfId="0" applyFont="1" applyBorder="1" applyAlignment="1">
      <alignment horizontal="center" vertical="center" wrapText="1" shrinkToFit="1"/>
    </xf>
    <xf numFmtId="0" fontId="17" fillId="0" borderId="54" xfId="0" applyFont="1" applyBorder="1" applyAlignment="1">
      <alignment horizontal="center" vertical="center" wrapText="1" shrinkToFit="1"/>
    </xf>
    <xf numFmtId="0" fontId="15" fillId="0" borderId="84" xfId="0" applyFont="1" applyBorder="1" applyAlignment="1">
      <alignment horizontal="left" vertical="center" wrapText="1"/>
    </xf>
    <xf numFmtId="0" fontId="16" fillId="0" borderId="66" xfId="0" applyFont="1" applyBorder="1" applyAlignment="1">
      <alignment horizontal="left" vertical="center" wrapText="1"/>
    </xf>
    <xf numFmtId="0" fontId="16" fillId="0" borderId="81" xfId="0" applyFont="1" applyBorder="1" applyAlignment="1">
      <alignment horizontal="left" vertical="center" wrapText="1"/>
    </xf>
    <xf numFmtId="0" fontId="15" fillId="0" borderId="84" xfId="0" applyFont="1" applyBorder="1" applyAlignment="1">
      <alignment horizontal="left" vertical="center" wrapText="1" shrinkToFit="1"/>
    </xf>
    <xf numFmtId="0" fontId="15" fillId="0" borderId="66" xfId="0" applyFont="1" applyBorder="1" applyAlignment="1">
      <alignment horizontal="left" vertical="center" wrapText="1" shrinkToFit="1"/>
    </xf>
    <xf numFmtId="0" fontId="15" fillId="0" borderId="82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83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79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 wrapText="1" shrinkToFit="1"/>
    </xf>
    <xf numFmtId="0" fontId="14" fillId="0" borderId="19" xfId="0" applyFont="1" applyBorder="1" applyAlignment="1">
      <alignment horizontal="left" vertical="center" wrapText="1" shrinkToFit="1"/>
    </xf>
    <xf numFmtId="0" fontId="14" fillId="0" borderId="47" xfId="0" applyFont="1" applyBorder="1" applyAlignment="1">
      <alignment horizontal="center" vertical="center" wrapText="1" shrinkToFit="1"/>
    </xf>
    <xf numFmtId="0" fontId="17" fillId="0" borderId="79" xfId="0" applyFont="1" applyBorder="1" applyAlignment="1">
      <alignment horizontal="center" vertical="center" wrapText="1" shrinkToFi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80" xfId="0" applyNumberFormat="1" applyFont="1" applyBorder="1" applyAlignment="1">
      <alignment horizontal="left" vertical="center" wrapText="1" shrinkToFit="1"/>
    </xf>
    <xf numFmtId="0" fontId="15" fillId="0" borderId="14" xfId="0" applyNumberFormat="1" applyFont="1" applyBorder="1" applyAlignment="1">
      <alignment horizontal="left" vertical="center" wrapText="1" shrinkToFit="1"/>
    </xf>
    <xf numFmtId="49" fontId="11" fillId="0" borderId="0" xfId="0" applyNumberFormat="1" applyFont="1" applyFill="1" applyBorder="1" applyAlignment="1">
      <alignment horizontal="center" vertical="justify"/>
    </xf>
    <xf numFmtId="0" fontId="15" fillId="0" borderId="0" xfId="0" applyFont="1" applyAlignment="1">
      <alignment/>
    </xf>
    <xf numFmtId="0" fontId="14" fillId="0" borderId="8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199" fontId="8" fillId="0" borderId="24" xfId="0" applyNumberFormat="1" applyFont="1" applyBorder="1" applyAlignment="1">
      <alignment horizontal="left" vertical="center"/>
    </xf>
    <xf numFmtId="199" fontId="8" fillId="0" borderId="19" xfId="0" applyNumberFormat="1" applyFont="1" applyBorder="1" applyAlignment="1">
      <alignment horizontal="left" vertical="center"/>
    </xf>
    <xf numFmtId="199" fontId="8" fillId="0" borderId="79" xfId="0" applyNumberFormat="1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0" fontId="14" fillId="0" borderId="8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7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79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 shrinkToFit="1"/>
    </xf>
    <xf numFmtId="0" fontId="14" fillId="0" borderId="79" xfId="0" applyFont="1" applyBorder="1" applyAlignment="1">
      <alignment horizontal="right" vertical="center" shrinkToFit="1"/>
    </xf>
    <xf numFmtId="0" fontId="14" fillId="0" borderId="20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14" fillId="0" borderId="20" xfId="0" applyFont="1" applyBorder="1" applyAlignment="1">
      <alignment horizontal="left" vertical="top"/>
    </xf>
    <xf numFmtId="0" fontId="14" fillId="0" borderId="53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54" xfId="0" applyNumberFormat="1" applyFont="1" applyBorder="1" applyAlignment="1">
      <alignment horizontal="center" vertical="center"/>
    </xf>
    <xf numFmtId="0" fontId="14" fillId="0" borderId="57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58" xfId="0" applyNumberFormat="1" applyFont="1" applyBorder="1" applyAlignment="1">
      <alignment horizontal="center" vertical="center"/>
    </xf>
    <xf numFmtId="0" fontId="14" fillId="0" borderId="73" xfId="0" applyNumberFormat="1" applyFont="1" applyBorder="1" applyAlignment="1">
      <alignment horizontal="center" vertical="center"/>
    </xf>
    <xf numFmtId="0" fontId="14" fillId="0" borderId="72" xfId="0" applyNumberFormat="1" applyFont="1" applyBorder="1" applyAlignment="1">
      <alignment horizontal="center" vertical="center"/>
    </xf>
    <xf numFmtId="0" fontId="14" fillId="0" borderId="85" xfId="0" applyNumberFormat="1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24" xfId="0" applyFont="1" applyFill="1" applyBorder="1" applyAlignment="1" applyProtection="1">
      <alignment horizontal="right"/>
      <protection/>
    </xf>
    <xf numFmtId="0" fontId="14" fillId="0" borderId="19" xfId="0" applyFont="1" applyFill="1" applyBorder="1" applyAlignment="1" applyProtection="1">
      <alignment horizontal="right"/>
      <protection/>
    </xf>
    <xf numFmtId="0" fontId="14" fillId="0" borderId="72" xfId="0" applyFont="1" applyFill="1" applyBorder="1" applyAlignment="1" applyProtection="1">
      <alignment horizontal="right"/>
      <protection/>
    </xf>
    <xf numFmtId="0" fontId="15" fillId="0" borderId="2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79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 shrinkToFit="1"/>
    </xf>
    <xf numFmtId="0" fontId="15" fillId="0" borderId="19" xfId="0" applyFont="1" applyBorder="1" applyAlignment="1">
      <alignment horizontal="left" vertical="center" wrapText="1" shrinkToFit="1"/>
    </xf>
    <xf numFmtId="0" fontId="15" fillId="0" borderId="47" xfId="0" applyFont="1" applyBorder="1" applyAlignment="1">
      <alignment horizontal="left" vertical="center" wrapText="1" shrinkToFit="1"/>
    </xf>
    <xf numFmtId="0" fontId="16" fillId="0" borderId="79" xfId="0" applyFont="1" applyBorder="1" applyAlignment="1">
      <alignment horizontal="left" vertical="center" wrapText="1" shrinkToFit="1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79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 wrapText="1" shrinkToFit="1"/>
    </xf>
    <xf numFmtId="0" fontId="15" fillId="0" borderId="54" xfId="0" applyFont="1" applyBorder="1" applyAlignment="1">
      <alignment horizontal="center" vertical="center" wrapText="1" shrinkToFit="1"/>
    </xf>
    <xf numFmtId="0" fontId="15" fillId="0" borderId="57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58" xfId="0" applyFont="1" applyBorder="1" applyAlignment="1">
      <alignment horizontal="center" vertical="center" wrapText="1" shrinkToFit="1"/>
    </xf>
    <xf numFmtId="0" fontId="14" fillId="0" borderId="84" xfId="0" applyFont="1" applyBorder="1" applyAlignment="1">
      <alignment horizontal="center" vertical="center" wrapText="1" shrinkToFit="1"/>
    </xf>
    <xf numFmtId="0" fontId="14" fillId="0" borderId="66" xfId="0" applyFont="1" applyBorder="1" applyAlignment="1">
      <alignment horizontal="center" vertical="center" wrapText="1" shrinkToFit="1"/>
    </xf>
    <xf numFmtId="0" fontId="16" fillId="0" borderId="81" xfId="0" applyFont="1" applyBorder="1" applyAlignment="1">
      <alignment vertical="center" wrapText="1" shrinkToFit="1"/>
    </xf>
    <xf numFmtId="0" fontId="15" fillId="0" borderId="84" xfId="0" applyFont="1" applyFill="1" applyBorder="1" applyAlignment="1">
      <alignment horizontal="left" vertical="center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81" xfId="0" applyFont="1" applyFill="1" applyBorder="1" applyAlignment="1">
      <alignment horizontal="left" vertical="center" wrapText="1"/>
    </xf>
    <xf numFmtId="0" fontId="14" fillId="0" borderId="72" xfId="0" applyFont="1" applyBorder="1" applyAlignment="1">
      <alignment horizontal="right" vertical="center" wrapText="1" shrinkToFit="1"/>
    </xf>
    <xf numFmtId="0" fontId="14" fillId="0" borderId="19" xfId="0" applyFont="1" applyBorder="1" applyAlignment="1">
      <alignment horizontal="right" vertical="center" wrapText="1" shrinkToFit="1"/>
    </xf>
    <xf numFmtId="0" fontId="14" fillId="0" borderId="79" xfId="0" applyFont="1" applyBorder="1" applyAlignment="1">
      <alignment horizontal="right" vertical="center" wrapText="1" shrinkToFit="1"/>
    </xf>
    <xf numFmtId="0" fontId="15" fillId="0" borderId="43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center" vertical="center" wrapText="1" shrinkToFit="1"/>
    </xf>
    <xf numFmtId="0" fontId="15" fillId="0" borderId="72" xfId="0" applyFont="1" applyBorder="1" applyAlignment="1">
      <alignment horizontal="center" vertical="center" wrapText="1" shrinkToFit="1"/>
    </xf>
    <xf numFmtId="0" fontId="15" fillId="0" borderId="85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16" fillId="0" borderId="35" xfId="0" applyFont="1" applyBorder="1" applyAlignment="1">
      <alignment vertical="center" wrapText="1" shrinkToFit="1"/>
    </xf>
    <xf numFmtId="0" fontId="14" fillId="0" borderId="4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 shrinkToFit="1"/>
    </xf>
    <xf numFmtId="0" fontId="14" fillId="0" borderId="57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14" fillId="0" borderId="62" xfId="0" applyFont="1" applyBorder="1" applyAlignment="1">
      <alignment horizontal="left" vertical="center" wrapText="1" shrinkToFit="1"/>
    </xf>
    <xf numFmtId="0" fontId="17" fillId="0" borderId="54" xfId="0" applyFont="1" applyBorder="1" applyAlignment="1">
      <alignment horizontal="left" vertical="center" wrapText="1" shrinkToFi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15" fillId="0" borderId="39" xfId="0" applyFont="1" applyBorder="1" applyAlignment="1">
      <alignment horizontal="left" vertical="center" wrapText="1"/>
    </xf>
    <xf numFmtId="0" fontId="15" fillId="0" borderId="83" xfId="0" applyFont="1" applyBorder="1" applyAlignment="1">
      <alignment horizontal="left" vertical="center" wrapText="1"/>
    </xf>
    <xf numFmtId="0" fontId="15" fillId="0" borderId="83" xfId="0" applyFont="1" applyBorder="1" applyAlignment="1">
      <alignment horizontal="left" vertical="center" wrapText="1" shrinkToFi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textRotation="90"/>
    </xf>
    <xf numFmtId="49" fontId="8" fillId="0" borderId="15" xfId="0" applyNumberFormat="1" applyFont="1" applyBorder="1" applyAlignment="1">
      <alignment horizontal="center" vertical="center" textRotation="90"/>
    </xf>
    <xf numFmtId="49" fontId="8" fillId="0" borderId="16" xfId="0" applyNumberFormat="1" applyFont="1" applyBorder="1" applyAlignment="1">
      <alignment horizontal="center" vertical="center" textRotation="90" wrapText="1"/>
    </xf>
    <xf numFmtId="49" fontId="8" fillId="0" borderId="15" xfId="0" applyNumberFormat="1" applyFont="1" applyBorder="1" applyAlignment="1">
      <alignment horizontal="center" vertical="center" textRotation="90" wrapText="1"/>
    </xf>
    <xf numFmtId="0" fontId="8" fillId="0" borderId="73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86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87" xfId="0" applyNumberFormat="1" applyFont="1" applyFill="1" applyBorder="1" applyAlignment="1">
      <alignment horizontal="center" vertical="center" wrapText="1"/>
    </xf>
    <xf numFmtId="0" fontId="8" fillId="0" borderId="88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textRotation="90" wrapText="1"/>
    </xf>
    <xf numFmtId="0" fontId="8" fillId="0" borderId="89" xfId="0" applyNumberFormat="1" applyFont="1" applyFill="1" applyBorder="1" applyAlignment="1">
      <alignment horizontal="center" vertical="center" textRotation="90" wrapText="1"/>
    </xf>
    <xf numFmtId="0" fontId="8" fillId="0" borderId="84" xfId="0" applyFont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top" wrapText="1"/>
    </xf>
    <xf numFmtId="0" fontId="8" fillId="0" borderId="81" xfId="0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center" textRotation="90" wrapText="1"/>
    </xf>
    <xf numFmtId="49" fontId="8" fillId="0" borderId="89" xfId="0" applyNumberFormat="1" applyFont="1" applyBorder="1" applyAlignment="1">
      <alignment horizontal="center" vertical="center" textRotation="90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 textRotation="90"/>
    </xf>
    <xf numFmtId="0" fontId="8" fillId="0" borderId="36" xfId="0" applyNumberFormat="1" applyFont="1" applyBorder="1" applyAlignment="1">
      <alignment horizontal="center" vertical="center" textRotation="90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37" xfId="0" applyNumberFormat="1" applyFont="1" applyBorder="1" applyAlignment="1">
      <alignment horizontal="center" vertical="center" textRotation="90" wrapText="1"/>
    </xf>
    <xf numFmtId="0" fontId="8" fillId="0" borderId="57" xfId="0" applyNumberFormat="1" applyFont="1" applyBorder="1" applyAlignment="1">
      <alignment horizontal="center" vertical="center" textRotation="90"/>
    </xf>
    <xf numFmtId="0" fontId="8" fillId="0" borderId="17" xfId="0" applyNumberFormat="1" applyFont="1" applyFill="1" applyBorder="1" applyAlignment="1">
      <alignment horizontal="center" vertical="top"/>
    </xf>
    <xf numFmtId="0" fontId="8" fillId="0" borderId="34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49" fontId="8" fillId="0" borderId="87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91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3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0" borderId="5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58" xfId="0" applyNumberFormat="1" applyFont="1" applyBorder="1" applyAlignment="1">
      <alignment horizontal="center" vertical="center" wrapText="1"/>
    </xf>
    <xf numFmtId="0" fontId="8" fillId="0" borderId="50" xfId="0" applyNumberFormat="1" applyFont="1" applyBorder="1" applyAlignment="1">
      <alignment horizontal="center" vertical="center" wrapText="1"/>
    </xf>
    <xf numFmtId="0" fontId="8" fillId="0" borderId="49" xfId="0" applyNumberFormat="1" applyFont="1" applyBorder="1" applyAlignment="1">
      <alignment horizontal="center" vertical="center" wrapText="1"/>
    </xf>
    <xf numFmtId="0" fontId="8" fillId="0" borderId="53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 textRotation="90" wrapText="1"/>
    </xf>
    <xf numFmtId="0" fontId="8" fillId="0" borderId="59" xfId="0" applyNumberFormat="1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left" wrapText="1"/>
    </xf>
    <xf numFmtId="0" fontId="8" fillId="0" borderId="0" xfId="0" applyNumberFormat="1" applyFont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1485900</xdr:colOff>
      <xdr:row>0</xdr:row>
      <xdr:rowOff>28575</xdr:rowOff>
    </xdr:from>
    <xdr:to>
      <xdr:col>20</xdr:col>
      <xdr:colOff>1295400</xdr:colOff>
      <xdr:row>3</xdr:row>
      <xdr:rowOff>95250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8575"/>
          <a:ext cx="30194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3"/>
  <sheetViews>
    <sheetView tabSelected="1" zoomScale="25" zoomScaleNormal="25" zoomScaleSheetLayoutView="25" zoomScalePageLayoutView="0" workbookViewId="0" topLeftCell="T1">
      <selection activeCell="W23" sqref="W23:AD23"/>
    </sheetView>
  </sheetViews>
  <sheetFormatPr defaultColWidth="10.125" defaultRowHeight="12.75"/>
  <cols>
    <col min="1" max="1" width="32.00390625" style="1" customWidth="1"/>
    <col min="2" max="2" width="21.125" style="1" customWidth="1"/>
    <col min="3" max="19" width="6.375" style="1" hidden="1" customWidth="1"/>
    <col min="20" max="20" width="42.125" style="1" customWidth="1"/>
    <col min="21" max="21" width="127.625" style="3" customWidth="1"/>
    <col min="22" max="22" width="69.75390625" style="4" customWidth="1"/>
    <col min="23" max="23" width="12.625" style="16" customWidth="1"/>
    <col min="24" max="24" width="25.625" style="7" customWidth="1"/>
    <col min="25" max="25" width="18.50390625" style="7" customWidth="1"/>
    <col min="26" max="26" width="12.625" style="7" customWidth="1"/>
    <col min="27" max="27" width="62.375" style="7" customWidth="1"/>
    <col min="28" max="28" width="62.75390625" style="7" customWidth="1"/>
    <col min="29" max="29" width="28.625" style="7" customWidth="1"/>
    <col min="30" max="30" width="50.625" style="9" customWidth="1"/>
    <col min="31" max="31" width="23.50390625" style="9" customWidth="1"/>
    <col min="32" max="32" width="29.00390625" style="9" customWidth="1"/>
    <col min="33" max="33" width="25.00390625" style="9" customWidth="1"/>
    <col min="34" max="34" width="24.50390625" style="9" customWidth="1"/>
    <col min="35" max="35" width="19.625" style="9" customWidth="1"/>
    <col min="36" max="36" width="22.50390625" style="9" customWidth="1"/>
    <col min="37" max="37" width="22.125" style="9" customWidth="1"/>
    <col min="38" max="38" width="30.375" style="9" customWidth="1"/>
    <col min="39" max="39" width="16.50390625" style="9" customWidth="1"/>
    <col min="40" max="40" width="19.375" style="9" customWidth="1"/>
    <col min="41" max="41" width="21.75390625" style="9" customWidth="1"/>
    <col min="42" max="42" width="15.375" style="1" customWidth="1"/>
    <col min="43" max="43" width="17.00390625" style="1" customWidth="1"/>
    <col min="44" max="44" width="16.00390625" style="1" customWidth="1"/>
    <col min="45" max="45" width="16.50390625" style="1" customWidth="1"/>
    <col min="46" max="46" width="17.00390625" style="1" customWidth="1"/>
    <col min="47" max="47" width="15.125" style="1" customWidth="1"/>
    <col min="48" max="48" width="13.75390625" style="1" customWidth="1"/>
    <col min="49" max="49" width="15.75390625" style="1" customWidth="1"/>
    <col min="50" max="50" width="22.00390625" style="1" customWidth="1"/>
    <col min="51" max="51" width="25.125" style="1" customWidth="1"/>
    <col min="52" max="52" width="19.75390625" style="1" customWidth="1"/>
    <col min="53" max="53" width="23.375" style="1" customWidth="1"/>
    <col min="54" max="54" width="21.125" style="1" customWidth="1"/>
    <col min="55" max="55" width="17.00390625" style="1" customWidth="1"/>
    <col min="56" max="56" width="18.75390625" style="1" customWidth="1"/>
    <col min="57" max="57" width="16.625" style="1" customWidth="1"/>
    <col min="58" max="58" width="8.375" style="1" customWidth="1"/>
    <col min="59" max="59" width="10.125" style="1" customWidth="1"/>
    <col min="60" max="60" width="1.12109375" style="1" customWidth="1"/>
    <col min="61" max="16384" width="10.125" style="1" customWidth="1"/>
  </cols>
  <sheetData>
    <row r="1" spans="2:53" ht="100.5" customHeight="1">
      <c r="B1" s="566" t="s">
        <v>47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566"/>
      <c r="AT1" s="566"/>
      <c r="AU1" s="566"/>
      <c r="AV1" s="566"/>
      <c r="AW1" s="566"/>
      <c r="AX1" s="566"/>
      <c r="AY1" s="566"/>
      <c r="AZ1" s="566"/>
      <c r="BA1" s="566"/>
    </row>
    <row r="2" spans="2:56" ht="55.5" customHeight="1"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  <c r="AQ2" s="567"/>
      <c r="AR2" s="567"/>
      <c r="AS2" s="567"/>
      <c r="AT2" s="567"/>
      <c r="AU2" s="567"/>
      <c r="AV2" s="567"/>
      <c r="AW2" s="567"/>
      <c r="AX2" s="567"/>
      <c r="AY2" s="567"/>
      <c r="AZ2" s="567"/>
      <c r="BA2" s="567"/>
      <c r="BB2" s="32"/>
      <c r="BC2" s="32"/>
      <c r="BD2" s="32"/>
    </row>
    <row r="3" spans="2:56" ht="68.25" customHeight="1">
      <c r="B3" s="568" t="s">
        <v>0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32"/>
      <c r="BC3" s="32"/>
      <c r="BD3" s="32"/>
    </row>
    <row r="4" spans="2:56" ht="48.7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569" t="s">
        <v>41</v>
      </c>
      <c r="U4" s="569"/>
      <c r="V4" s="75"/>
      <c r="W4" s="75"/>
      <c r="X4" s="323" t="s">
        <v>93</v>
      </c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32"/>
      <c r="BC4" s="32"/>
      <c r="BD4" s="32"/>
    </row>
    <row r="5" spans="1:57" ht="124.5" customHeight="1">
      <c r="A5" s="32"/>
      <c r="B5" s="570" t="s">
        <v>60</v>
      </c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4"/>
      <c r="X5" s="323" t="s">
        <v>79</v>
      </c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55"/>
      <c r="AS5" s="56"/>
      <c r="AT5" s="56"/>
      <c r="AU5" s="571" t="s">
        <v>1</v>
      </c>
      <c r="AV5" s="571"/>
      <c r="AW5" s="571"/>
      <c r="AX5" s="571"/>
      <c r="AY5" s="571"/>
      <c r="AZ5" s="562" t="s">
        <v>65</v>
      </c>
      <c r="BA5" s="562"/>
      <c r="BB5" s="562"/>
      <c r="BC5" s="562"/>
      <c r="BD5" s="562"/>
      <c r="BE5" s="73"/>
    </row>
    <row r="6" spans="1:57" ht="107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57"/>
      <c r="V6" s="58"/>
      <c r="W6" s="560" t="s">
        <v>45</v>
      </c>
      <c r="X6" s="560"/>
      <c r="Y6" s="560"/>
      <c r="Z6" s="560"/>
      <c r="AA6" s="560"/>
      <c r="AB6" s="560"/>
      <c r="AC6" s="59" t="s">
        <v>2</v>
      </c>
      <c r="AD6" s="561" t="s">
        <v>62</v>
      </c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  <c r="AS6" s="561"/>
      <c r="AT6" s="60"/>
      <c r="AU6" s="34" t="s">
        <v>3</v>
      </c>
      <c r="AV6" s="61"/>
      <c r="AW6" s="61"/>
      <c r="AX6" s="61"/>
      <c r="AY6" s="29"/>
      <c r="AZ6" s="562" t="s">
        <v>56</v>
      </c>
      <c r="BA6" s="562"/>
      <c r="BB6" s="562"/>
      <c r="BC6" s="562"/>
      <c r="BD6" s="62"/>
      <c r="BE6" s="73"/>
    </row>
    <row r="7" spans="1:57" ht="147.75" customHeight="1">
      <c r="A7" s="563" t="s">
        <v>61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4" t="s">
        <v>64</v>
      </c>
      <c r="X7" s="564"/>
      <c r="Y7" s="564"/>
      <c r="Z7" s="564"/>
      <c r="AA7" s="564"/>
      <c r="AB7" s="564"/>
      <c r="AC7" s="59" t="s">
        <v>2</v>
      </c>
      <c r="AD7" s="63"/>
      <c r="AE7" s="565" t="s">
        <v>80</v>
      </c>
      <c r="AF7" s="565"/>
      <c r="AG7" s="565"/>
      <c r="AH7" s="565"/>
      <c r="AI7" s="565"/>
      <c r="AJ7" s="565"/>
      <c r="AK7" s="565"/>
      <c r="AL7" s="565"/>
      <c r="AM7" s="565"/>
      <c r="AN7" s="565"/>
      <c r="AO7" s="565"/>
      <c r="AP7" s="565"/>
      <c r="AQ7" s="565"/>
      <c r="AR7" s="565"/>
      <c r="AS7" s="565"/>
      <c r="AT7" s="60"/>
      <c r="AU7" s="64" t="s">
        <v>4</v>
      </c>
      <c r="AV7" s="29"/>
      <c r="AW7" s="29"/>
      <c r="AX7" s="29"/>
      <c r="AY7" s="29"/>
      <c r="AZ7" s="562" t="s">
        <v>43</v>
      </c>
      <c r="BA7" s="562"/>
      <c r="BB7" s="562"/>
      <c r="BC7" s="562"/>
      <c r="BD7" s="562"/>
      <c r="BE7" s="562"/>
    </row>
    <row r="8" spans="1:57" ht="142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54" t="s">
        <v>143</v>
      </c>
      <c r="U8" s="554"/>
      <c r="V8" s="554"/>
      <c r="W8" s="555" t="s">
        <v>44</v>
      </c>
      <c r="X8" s="555"/>
      <c r="Y8" s="555"/>
      <c r="Z8" s="555"/>
      <c r="AA8" s="555"/>
      <c r="AB8" s="555"/>
      <c r="AC8" s="59" t="s">
        <v>2</v>
      </c>
      <c r="AD8" s="556" t="s">
        <v>48</v>
      </c>
      <c r="AE8" s="556"/>
      <c r="AF8" s="556"/>
      <c r="AG8" s="556"/>
      <c r="AH8" s="556"/>
      <c r="AI8" s="556"/>
      <c r="AJ8" s="556"/>
      <c r="AK8" s="556"/>
      <c r="AL8" s="556"/>
      <c r="AM8" s="556"/>
      <c r="AN8" s="556"/>
      <c r="AO8" s="556"/>
      <c r="AP8" s="556"/>
      <c r="AQ8" s="556"/>
      <c r="AR8" s="556"/>
      <c r="AS8" s="556"/>
      <c r="AT8" s="60"/>
      <c r="AU8" s="64" t="s">
        <v>5</v>
      </c>
      <c r="AV8" s="64"/>
      <c r="AW8" s="64"/>
      <c r="AX8" s="64"/>
      <c r="AY8" s="64"/>
      <c r="AZ8" s="557" t="s">
        <v>69</v>
      </c>
      <c r="BA8" s="557"/>
      <c r="BB8" s="557"/>
      <c r="BC8" s="557"/>
      <c r="BD8" s="557"/>
      <c r="BE8" s="557"/>
    </row>
    <row r="9" spans="1:57" ht="93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57"/>
      <c r="V9" s="57"/>
      <c r="W9" s="558" t="s">
        <v>6</v>
      </c>
      <c r="X9" s="558"/>
      <c r="Y9" s="558"/>
      <c r="Z9" s="558"/>
      <c r="AA9" s="558"/>
      <c r="AB9" s="558"/>
      <c r="AC9" s="59" t="s">
        <v>2</v>
      </c>
      <c r="AD9" s="65"/>
      <c r="AE9" s="559" t="s">
        <v>63</v>
      </c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66"/>
      <c r="AS9" s="67"/>
      <c r="AT9" s="60"/>
      <c r="AU9" s="68"/>
      <c r="AV9" s="68"/>
      <c r="AW9" s="68"/>
      <c r="AX9" s="68"/>
      <c r="AY9" s="68"/>
      <c r="AZ9" s="68"/>
      <c r="BA9" s="68"/>
      <c r="BB9" s="27"/>
      <c r="BC9" s="27"/>
      <c r="BD9" s="27"/>
      <c r="BE9" s="32"/>
    </row>
    <row r="10" spans="22:41" ht="87.75" customHeight="1" thickBot="1">
      <c r="V10" s="3"/>
      <c r="W10" s="6"/>
      <c r="AA10" s="8"/>
      <c r="AB10" s="9"/>
      <c r="AC10" s="9"/>
      <c r="AK10" s="1"/>
      <c r="AL10" s="1"/>
      <c r="AM10" s="1"/>
      <c r="AN10" s="1"/>
      <c r="AO10" s="1"/>
    </row>
    <row r="11" spans="1:61" s="5" customFormat="1" ht="196.5" customHeight="1" thickBot="1">
      <c r="A11" s="10"/>
      <c r="B11" s="529" t="s">
        <v>7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532" t="s">
        <v>59</v>
      </c>
      <c r="U11" s="533"/>
      <c r="V11" s="534"/>
      <c r="W11" s="538" t="s">
        <v>8</v>
      </c>
      <c r="X11" s="539"/>
      <c r="Y11" s="539"/>
      <c r="Z11" s="539"/>
      <c r="AA11" s="539"/>
      <c r="AB11" s="539"/>
      <c r="AC11" s="539"/>
      <c r="AD11" s="540"/>
      <c r="AE11" s="538" t="s">
        <v>9</v>
      </c>
      <c r="AF11" s="540"/>
      <c r="AG11" s="546" t="s">
        <v>10</v>
      </c>
      <c r="AH11" s="547"/>
      <c r="AI11" s="547"/>
      <c r="AJ11" s="547"/>
      <c r="AK11" s="547"/>
      <c r="AL11" s="547"/>
      <c r="AM11" s="547"/>
      <c r="AN11" s="547"/>
      <c r="AO11" s="552" t="s">
        <v>11</v>
      </c>
      <c r="AP11" s="510" t="s">
        <v>12</v>
      </c>
      <c r="AQ11" s="510"/>
      <c r="AR11" s="510"/>
      <c r="AS11" s="510"/>
      <c r="AT11" s="510"/>
      <c r="AU11" s="510"/>
      <c r="AV11" s="510"/>
      <c r="AW11" s="510"/>
      <c r="AX11" s="485" t="s">
        <v>49</v>
      </c>
      <c r="AY11" s="486"/>
      <c r="AZ11" s="486"/>
      <c r="BA11" s="486"/>
      <c r="BB11" s="486"/>
      <c r="BC11" s="486"/>
      <c r="BD11" s="486"/>
      <c r="BE11" s="487"/>
      <c r="BF11" s="26"/>
      <c r="BG11" s="27"/>
      <c r="BH11" s="27"/>
      <c r="BI11" s="27"/>
    </row>
    <row r="12" spans="1:61" s="5" customFormat="1" ht="108" customHeight="1">
      <c r="A12" s="10"/>
      <c r="B12" s="530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535"/>
      <c r="U12" s="536"/>
      <c r="V12" s="537"/>
      <c r="W12" s="541"/>
      <c r="X12" s="542"/>
      <c r="Y12" s="542"/>
      <c r="Z12" s="542"/>
      <c r="AA12" s="542"/>
      <c r="AB12" s="542"/>
      <c r="AC12" s="542"/>
      <c r="AD12" s="543"/>
      <c r="AE12" s="541"/>
      <c r="AF12" s="543"/>
      <c r="AG12" s="548"/>
      <c r="AH12" s="549"/>
      <c r="AI12" s="549"/>
      <c r="AJ12" s="549"/>
      <c r="AK12" s="549"/>
      <c r="AL12" s="549"/>
      <c r="AM12" s="549"/>
      <c r="AN12" s="549"/>
      <c r="AO12" s="553"/>
      <c r="AP12" s="511"/>
      <c r="AQ12" s="511"/>
      <c r="AR12" s="511"/>
      <c r="AS12" s="511"/>
      <c r="AT12" s="511"/>
      <c r="AU12" s="511"/>
      <c r="AV12" s="511"/>
      <c r="AW12" s="511"/>
      <c r="AX12" s="513" t="s">
        <v>133</v>
      </c>
      <c r="AY12" s="514"/>
      <c r="AZ12" s="514"/>
      <c r="BA12" s="514"/>
      <c r="BB12" s="514"/>
      <c r="BC12" s="514"/>
      <c r="BD12" s="514"/>
      <c r="BE12" s="515"/>
      <c r="BF12" s="28"/>
      <c r="BG12" s="27"/>
      <c r="BH12" s="27"/>
      <c r="BI12" s="27"/>
    </row>
    <row r="13" spans="1:61" s="5" customFormat="1" ht="94.5" customHeight="1">
      <c r="A13" s="10"/>
      <c r="B13" s="530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535"/>
      <c r="U13" s="536"/>
      <c r="V13" s="537"/>
      <c r="W13" s="541"/>
      <c r="X13" s="542"/>
      <c r="Y13" s="542"/>
      <c r="Z13" s="542"/>
      <c r="AA13" s="542"/>
      <c r="AB13" s="542"/>
      <c r="AC13" s="542"/>
      <c r="AD13" s="543"/>
      <c r="AE13" s="544"/>
      <c r="AF13" s="545"/>
      <c r="AG13" s="550"/>
      <c r="AH13" s="551"/>
      <c r="AI13" s="551"/>
      <c r="AJ13" s="551"/>
      <c r="AK13" s="551"/>
      <c r="AL13" s="551"/>
      <c r="AM13" s="551"/>
      <c r="AN13" s="551"/>
      <c r="AO13" s="553"/>
      <c r="AP13" s="512"/>
      <c r="AQ13" s="512"/>
      <c r="AR13" s="512"/>
      <c r="AS13" s="512"/>
      <c r="AT13" s="512"/>
      <c r="AU13" s="512"/>
      <c r="AV13" s="512"/>
      <c r="AW13" s="512"/>
      <c r="AX13" s="516" t="s">
        <v>109</v>
      </c>
      <c r="AY13" s="517"/>
      <c r="AZ13" s="517"/>
      <c r="BA13" s="517"/>
      <c r="BB13" s="517"/>
      <c r="BC13" s="517"/>
      <c r="BD13" s="517"/>
      <c r="BE13" s="518"/>
      <c r="BF13" s="29"/>
      <c r="BG13" s="27"/>
      <c r="BH13" s="27"/>
      <c r="BI13" s="27"/>
    </row>
    <row r="14" spans="1:61" s="5" customFormat="1" ht="166.5" customHeight="1" thickBot="1">
      <c r="A14" s="10"/>
      <c r="B14" s="530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535"/>
      <c r="U14" s="536"/>
      <c r="V14" s="537"/>
      <c r="W14" s="541"/>
      <c r="X14" s="542"/>
      <c r="Y14" s="542"/>
      <c r="Z14" s="542"/>
      <c r="AA14" s="542"/>
      <c r="AB14" s="542"/>
      <c r="AC14" s="542"/>
      <c r="AD14" s="543"/>
      <c r="AE14" s="519" t="s">
        <v>13</v>
      </c>
      <c r="AF14" s="521" t="s">
        <v>14</v>
      </c>
      <c r="AG14" s="519" t="s">
        <v>15</v>
      </c>
      <c r="AH14" s="524" t="s">
        <v>16</v>
      </c>
      <c r="AI14" s="525"/>
      <c r="AJ14" s="525"/>
      <c r="AK14" s="525"/>
      <c r="AL14" s="525"/>
      <c r="AM14" s="525"/>
      <c r="AN14" s="526"/>
      <c r="AO14" s="553"/>
      <c r="AP14" s="527" t="s">
        <v>17</v>
      </c>
      <c r="AQ14" s="492" t="s">
        <v>18</v>
      </c>
      <c r="AR14" s="492" t="s">
        <v>19</v>
      </c>
      <c r="AS14" s="490" t="s">
        <v>20</v>
      </c>
      <c r="AT14" s="490" t="s">
        <v>21</v>
      </c>
      <c r="AU14" s="492" t="s">
        <v>22</v>
      </c>
      <c r="AV14" s="492" t="s">
        <v>23</v>
      </c>
      <c r="AW14" s="508" t="s">
        <v>24</v>
      </c>
      <c r="AX14" s="494" t="s">
        <v>81</v>
      </c>
      <c r="AY14" s="495"/>
      <c r="AZ14" s="495"/>
      <c r="BA14" s="495"/>
      <c r="BB14" s="494" t="s">
        <v>67</v>
      </c>
      <c r="BC14" s="495"/>
      <c r="BD14" s="495"/>
      <c r="BE14" s="496"/>
      <c r="BF14" s="27"/>
      <c r="BG14" s="27"/>
      <c r="BH14" s="27"/>
      <c r="BI14" s="27"/>
    </row>
    <row r="15" spans="1:63" s="12" customFormat="1" ht="114.75" customHeight="1">
      <c r="A15" s="11"/>
      <c r="B15" s="530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535"/>
      <c r="U15" s="536"/>
      <c r="V15" s="537"/>
      <c r="W15" s="541"/>
      <c r="X15" s="542"/>
      <c r="Y15" s="542"/>
      <c r="Z15" s="542"/>
      <c r="AA15" s="542"/>
      <c r="AB15" s="542"/>
      <c r="AC15" s="542"/>
      <c r="AD15" s="543"/>
      <c r="AE15" s="520"/>
      <c r="AF15" s="522"/>
      <c r="AG15" s="523"/>
      <c r="AH15" s="497" t="s">
        <v>51</v>
      </c>
      <c r="AI15" s="498"/>
      <c r="AJ15" s="497" t="s">
        <v>54</v>
      </c>
      <c r="AK15" s="501"/>
      <c r="AL15" s="498" t="s">
        <v>55</v>
      </c>
      <c r="AM15" s="501"/>
      <c r="AN15" s="503" t="s">
        <v>46</v>
      </c>
      <c r="AO15" s="553"/>
      <c r="AP15" s="528"/>
      <c r="AQ15" s="493"/>
      <c r="AR15" s="493"/>
      <c r="AS15" s="491"/>
      <c r="AT15" s="491"/>
      <c r="AU15" s="493"/>
      <c r="AV15" s="493"/>
      <c r="AW15" s="509"/>
      <c r="AX15" s="505" t="s">
        <v>42</v>
      </c>
      <c r="AY15" s="506"/>
      <c r="AZ15" s="506"/>
      <c r="BA15" s="506"/>
      <c r="BB15" s="505" t="s">
        <v>42</v>
      </c>
      <c r="BC15" s="506"/>
      <c r="BD15" s="506"/>
      <c r="BE15" s="507"/>
      <c r="BF15" s="30"/>
      <c r="BG15" s="30"/>
      <c r="BH15" s="30"/>
      <c r="BI15" s="30"/>
      <c r="BK15" s="324"/>
    </row>
    <row r="16" spans="1:63" s="12" customFormat="1" ht="201.75" customHeight="1">
      <c r="A16" s="11"/>
      <c r="B16" s="530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535"/>
      <c r="U16" s="536"/>
      <c r="V16" s="537"/>
      <c r="W16" s="541"/>
      <c r="X16" s="542"/>
      <c r="Y16" s="542"/>
      <c r="Z16" s="542"/>
      <c r="AA16" s="542"/>
      <c r="AB16" s="542"/>
      <c r="AC16" s="542"/>
      <c r="AD16" s="543"/>
      <c r="AE16" s="520"/>
      <c r="AF16" s="522"/>
      <c r="AG16" s="523"/>
      <c r="AH16" s="499"/>
      <c r="AI16" s="500"/>
      <c r="AJ16" s="499"/>
      <c r="AK16" s="502"/>
      <c r="AL16" s="500"/>
      <c r="AM16" s="502"/>
      <c r="AN16" s="476"/>
      <c r="AO16" s="553"/>
      <c r="AP16" s="528"/>
      <c r="AQ16" s="493"/>
      <c r="AR16" s="493"/>
      <c r="AS16" s="491"/>
      <c r="AT16" s="491"/>
      <c r="AU16" s="493"/>
      <c r="AV16" s="493"/>
      <c r="AW16" s="509"/>
      <c r="AX16" s="480" t="s">
        <v>15</v>
      </c>
      <c r="AY16" s="482" t="s">
        <v>26</v>
      </c>
      <c r="AZ16" s="483"/>
      <c r="BA16" s="483"/>
      <c r="BB16" s="480" t="s">
        <v>15</v>
      </c>
      <c r="BC16" s="483" t="s">
        <v>26</v>
      </c>
      <c r="BD16" s="483"/>
      <c r="BE16" s="484"/>
      <c r="BF16" s="30"/>
      <c r="BG16" s="30"/>
      <c r="BH16" s="30"/>
      <c r="BI16" s="30"/>
      <c r="BK16" s="324"/>
    </row>
    <row r="17" spans="1:63" s="12" customFormat="1" ht="409.5" customHeight="1" thickBot="1">
      <c r="A17" s="11"/>
      <c r="B17" s="531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535"/>
      <c r="U17" s="536"/>
      <c r="V17" s="537"/>
      <c r="W17" s="541"/>
      <c r="X17" s="542"/>
      <c r="Y17" s="542"/>
      <c r="Z17" s="542"/>
      <c r="AA17" s="542"/>
      <c r="AB17" s="542"/>
      <c r="AC17" s="542"/>
      <c r="AD17" s="543"/>
      <c r="AE17" s="520"/>
      <c r="AF17" s="522"/>
      <c r="AG17" s="520"/>
      <c r="AH17" s="77" t="s">
        <v>52</v>
      </c>
      <c r="AI17" s="77" t="s">
        <v>53</v>
      </c>
      <c r="AJ17" s="77" t="s">
        <v>52</v>
      </c>
      <c r="AK17" s="77" t="s">
        <v>53</v>
      </c>
      <c r="AL17" s="77" t="s">
        <v>52</v>
      </c>
      <c r="AM17" s="77" t="s">
        <v>53</v>
      </c>
      <c r="AN17" s="504"/>
      <c r="AO17" s="553"/>
      <c r="AP17" s="528"/>
      <c r="AQ17" s="493"/>
      <c r="AR17" s="493"/>
      <c r="AS17" s="491"/>
      <c r="AT17" s="491"/>
      <c r="AU17" s="493"/>
      <c r="AV17" s="493"/>
      <c r="AW17" s="509"/>
      <c r="AX17" s="481"/>
      <c r="AY17" s="78" t="s">
        <v>25</v>
      </c>
      <c r="AZ17" s="78" t="s">
        <v>27</v>
      </c>
      <c r="BA17" s="79" t="s">
        <v>50</v>
      </c>
      <c r="BB17" s="481"/>
      <c r="BC17" s="78" t="s">
        <v>25</v>
      </c>
      <c r="BD17" s="78" t="s">
        <v>27</v>
      </c>
      <c r="BE17" s="80" t="s">
        <v>28</v>
      </c>
      <c r="BF17" s="30"/>
      <c r="BG17" s="30"/>
      <c r="BH17" s="30"/>
      <c r="BI17" s="30"/>
      <c r="BK17" s="324"/>
    </row>
    <row r="18" spans="1:61" s="12" customFormat="1" ht="115.5" customHeight="1" thickBot="1" thickTop="1">
      <c r="A18" s="11"/>
      <c r="B18" s="87">
        <v>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485">
        <v>2</v>
      </c>
      <c r="U18" s="486"/>
      <c r="V18" s="487"/>
      <c r="W18" s="488">
        <v>3</v>
      </c>
      <c r="X18" s="489"/>
      <c r="Y18" s="489"/>
      <c r="Z18" s="489"/>
      <c r="AA18" s="489"/>
      <c r="AB18" s="489"/>
      <c r="AC18" s="489"/>
      <c r="AD18" s="489"/>
      <c r="AE18" s="89">
        <v>4</v>
      </c>
      <c r="AF18" s="90">
        <v>5</v>
      </c>
      <c r="AG18" s="91">
        <v>6</v>
      </c>
      <c r="AH18" s="89">
        <v>7</v>
      </c>
      <c r="AI18" s="90">
        <v>8</v>
      </c>
      <c r="AJ18" s="91">
        <v>9</v>
      </c>
      <c r="AK18" s="89">
        <v>10</v>
      </c>
      <c r="AL18" s="90">
        <v>11</v>
      </c>
      <c r="AM18" s="91">
        <v>12</v>
      </c>
      <c r="AN18" s="89">
        <v>13</v>
      </c>
      <c r="AO18" s="90">
        <v>14</v>
      </c>
      <c r="AP18" s="91">
        <v>15</v>
      </c>
      <c r="AQ18" s="89">
        <v>16</v>
      </c>
      <c r="AR18" s="90">
        <v>17</v>
      </c>
      <c r="AS18" s="91">
        <v>18</v>
      </c>
      <c r="AT18" s="89">
        <v>19</v>
      </c>
      <c r="AU18" s="90">
        <v>20</v>
      </c>
      <c r="AV18" s="91">
        <v>21</v>
      </c>
      <c r="AW18" s="89">
        <v>22</v>
      </c>
      <c r="AX18" s="90">
        <v>23</v>
      </c>
      <c r="AY18" s="91">
        <v>24</v>
      </c>
      <c r="AZ18" s="89">
        <v>25</v>
      </c>
      <c r="BA18" s="90">
        <v>26</v>
      </c>
      <c r="BB18" s="91">
        <v>27</v>
      </c>
      <c r="BC18" s="89">
        <v>28</v>
      </c>
      <c r="BD18" s="90">
        <v>29</v>
      </c>
      <c r="BE18" s="92">
        <v>30</v>
      </c>
      <c r="BF18" s="30"/>
      <c r="BG18" s="30"/>
      <c r="BH18" s="30"/>
      <c r="BI18" s="30"/>
    </row>
    <row r="19" spans="1:109" s="14" customFormat="1" ht="105" customHeight="1" thickBot="1">
      <c r="A19" s="11"/>
      <c r="B19" s="465" t="s">
        <v>83</v>
      </c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6"/>
      <c r="BF19" s="30"/>
      <c r="BG19" s="30"/>
      <c r="BH19" s="30"/>
      <c r="BI19" s="47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3"/>
    </row>
    <row r="20" spans="1:61" s="12" customFormat="1" ht="105" customHeight="1" thickBot="1">
      <c r="A20" s="11"/>
      <c r="B20" s="465" t="s">
        <v>82</v>
      </c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6"/>
      <c r="BF20" s="30"/>
      <c r="BG20" s="30"/>
      <c r="BH20" s="30"/>
      <c r="BI20" s="476"/>
    </row>
    <row r="21" spans="1:61" s="21" customFormat="1" ht="105" customHeight="1">
      <c r="A21" s="24"/>
      <c r="B21" s="97">
        <v>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349" t="s">
        <v>105</v>
      </c>
      <c r="U21" s="377"/>
      <c r="V21" s="378"/>
      <c r="W21" s="334" t="s">
        <v>71</v>
      </c>
      <c r="X21" s="335"/>
      <c r="Y21" s="335"/>
      <c r="Z21" s="335"/>
      <c r="AA21" s="335"/>
      <c r="AB21" s="335"/>
      <c r="AC21" s="335"/>
      <c r="AD21" s="336"/>
      <c r="AE21" s="99">
        <v>2</v>
      </c>
      <c r="AF21" s="100">
        <f>AE21*30</f>
        <v>60</v>
      </c>
      <c r="AG21" s="100">
        <f>AH21+AJ21+AL21</f>
        <v>36</v>
      </c>
      <c r="AH21" s="100">
        <v>18</v>
      </c>
      <c r="AI21" s="100"/>
      <c r="AJ21" s="100">
        <v>18</v>
      </c>
      <c r="AK21" s="100"/>
      <c r="AL21" s="100"/>
      <c r="AM21" s="100"/>
      <c r="AN21" s="101"/>
      <c r="AO21" s="102">
        <f>AF21-AG21</f>
        <v>24</v>
      </c>
      <c r="AP21" s="103"/>
      <c r="AQ21" s="104">
        <v>3</v>
      </c>
      <c r="AR21" s="104">
        <v>3</v>
      </c>
      <c r="AS21" s="105"/>
      <c r="AT21" s="103"/>
      <c r="AU21" s="104"/>
      <c r="AV21" s="104"/>
      <c r="AW21" s="105"/>
      <c r="AX21" s="106">
        <f>SUM(AY21:BA21)</f>
        <v>2</v>
      </c>
      <c r="AY21" s="107">
        <v>1</v>
      </c>
      <c r="AZ21" s="107">
        <v>1</v>
      </c>
      <c r="BA21" s="108"/>
      <c r="BB21" s="109"/>
      <c r="BC21" s="110"/>
      <c r="BD21" s="110"/>
      <c r="BE21" s="111"/>
      <c r="BF21" s="31"/>
      <c r="BG21" s="31"/>
      <c r="BH21" s="31"/>
      <c r="BI21" s="476"/>
    </row>
    <row r="22" spans="1:61" s="21" customFormat="1" ht="105" customHeight="1">
      <c r="A22" s="24"/>
      <c r="B22" s="112">
        <v>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349" t="s">
        <v>108</v>
      </c>
      <c r="U22" s="377"/>
      <c r="V22" s="378"/>
      <c r="W22" s="334" t="s">
        <v>63</v>
      </c>
      <c r="X22" s="335"/>
      <c r="Y22" s="335"/>
      <c r="Z22" s="335"/>
      <c r="AA22" s="335"/>
      <c r="AB22" s="335"/>
      <c r="AC22" s="335"/>
      <c r="AD22" s="114"/>
      <c r="AE22" s="115">
        <v>2</v>
      </c>
      <c r="AF22" s="116">
        <f>AE22*30</f>
        <v>60</v>
      </c>
      <c r="AG22" s="116">
        <v>36</v>
      </c>
      <c r="AH22" s="116">
        <v>18</v>
      </c>
      <c r="AI22" s="116"/>
      <c r="AJ22" s="116">
        <v>18</v>
      </c>
      <c r="AK22" s="116"/>
      <c r="AL22" s="116"/>
      <c r="AM22" s="116"/>
      <c r="AN22" s="117"/>
      <c r="AO22" s="118">
        <v>24</v>
      </c>
      <c r="AP22" s="119"/>
      <c r="AQ22" s="120">
        <v>4</v>
      </c>
      <c r="AR22" s="120">
        <v>4</v>
      </c>
      <c r="AS22" s="121"/>
      <c r="AT22" s="119"/>
      <c r="AU22" s="120"/>
      <c r="AV22" s="120"/>
      <c r="AW22" s="121"/>
      <c r="AX22" s="122"/>
      <c r="AY22" s="123"/>
      <c r="AZ22" s="123"/>
      <c r="BA22" s="124"/>
      <c r="BB22" s="125">
        <v>2</v>
      </c>
      <c r="BC22" s="126">
        <v>1</v>
      </c>
      <c r="BD22" s="126">
        <v>1</v>
      </c>
      <c r="BE22" s="127"/>
      <c r="BF22" s="31"/>
      <c r="BG22" s="31"/>
      <c r="BH22" s="31"/>
      <c r="BI22" s="76"/>
    </row>
    <row r="23" spans="1:61" s="21" customFormat="1" ht="105" customHeight="1" thickBot="1">
      <c r="A23" s="24"/>
      <c r="B23" s="128">
        <v>3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342" t="s">
        <v>106</v>
      </c>
      <c r="U23" s="477"/>
      <c r="V23" s="478"/>
      <c r="W23" s="345" t="s">
        <v>70</v>
      </c>
      <c r="X23" s="346"/>
      <c r="Y23" s="346"/>
      <c r="Z23" s="346"/>
      <c r="AA23" s="346"/>
      <c r="AB23" s="346"/>
      <c r="AC23" s="346"/>
      <c r="AD23" s="479"/>
      <c r="AE23" s="130">
        <v>3</v>
      </c>
      <c r="AF23" s="131">
        <f>AE23*30</f>
        <v>90</v>
      </c>
      <c r="AG23" s="131">
        <f>AH23+AJ23+AL23</f>
        <v>72</v>
      </c>
      <c r="AH23" s="131"/>
      <c r="AI23" s="131"/>
      <c r="AJ23" s="131">
        <v>72</v>
      </c>
      <c r="AK23" s="131"/>
      <c r="AL23" s="131"/>
      <c r="AM23" s="131"/>
      <c r="AN23" s="132"/>
      <c r="AO23" s="133">
        <f>AF23-AG23</f>
        <v>18</v>
      </c>
      <c r="AP23" s="134"/>
      <c r="AQ23" s="135">
        <v>4</v>
      </c>
      <c r="AR23" s="135">
        <v>3</v>
      </c>
      <c r="AS23" s="136"/>
      <c r="AT23" s="134"/>
      <c r="AU23" s="135"/>
      <c r="AV23" s="135"/>
      <c r="AW23" s="136"/>
      <c r="AX23" s="134">
        <f>SUM(AY23:BA23)</f>
        <v>2</v>
      </c>
      <c r="AY23" s="135"/>
      <c r="AZ23" s="135">
        <v>2</v>
      </c>
      <c r="BA23" s="136"/>
      <c r="BB23" s="137">
        <f>SUM(BC23:BE23)</f>
        <v>2</v>
      </c>
      <c r="BC23" s="138"/>
      <c r="BD23" s="138">
        <v>2</v>
      </c>
      <c r="BE23" s="139"/>
      <c r="BF23" s="31"/>
      <c r="BG23" s="31"/>
      <c r="BH23" s="31"/>
      <c r="BI23" s="93"/>
    </row>
    <row r="24" spans="1:61" s="25" customFormat="1" ht="105" customHeight="1" thickBot="1">
      <c r="A24" s="24"/>
      <c r="B24" s="128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349" t="s">
        <v>107</v>
      </c>
      <c r="U24" s="377"/>
      <c r="V24" s="378"/>
      <c r="W24" s="334" t="s">
        <v>66</v>
      </c>
      <c r="X24" s="335"/>
      <c r="Y24" s="335"/>
      <c r="Z24" s="335"/>
      <c r="AA24" s="335"/>
      <c r="AB24" s="335"/>
      <c r="AC24" s="335"/>
      <c r="AD24" s="336"/>
      <c r="AE24" s="140">
        <v>5</v>
      </c>
      <c r="AF24" s="141">
        <f>AE24*30</f>
        <v>150</v>
      </c>
      <c r="AG24" s="141">
        <v>72</v>
      </c>
      <c r="AH24" s="141">
        <v>36</v>
      </c>
      <c r="AI24" s="141"/>
      <c r="AJ24" s="141"/>
      <c r="AK24" s="141"/>
      <c r="AL24" s="141">
        <v>36</v>
      </c>
      <c r="AM24" s="141"/>
      <c r="AN24" s="142"/>
      <c r="AO24" s="143">
        <f>AF24-AG24</f>
        <v>78</v>
      </c>
      <c r="AP24" s="103">
        <v>3</v>
      </c>
      <c r="AQ24" s="104"/>
      <c r="AR24" s="104">
        <v>3</v>
      </c>
      <c r="AS24" s="105"/>
      <c r="AT24" s="103"/>
      <c r="AU24" s="104"/>
      <c r="AV24" s="104">
        <v>3</v>
      </c>
      <c r="AW24" s="105"/>
      <c r="AX24" s="103">
        <v>4</v>
      </c>
      <c r="AY24" s="104">
        <v>2</v>
      </c>
      <c r="AZ24" s="104"/>
      <c r="BA24" s="105">
        <v>2</v>
      </c>
      <c r="BB24" s="103"/>
      <c r="BC24" s="104"/>
      <c r="BD24" s="104"/>
      <c r="BE24" s="105"/>
      <c r="BF24" s="94"/>
      <c r="BG24" s="94"/>
      <c r="BH24" s="94"/>
      <c r="BI24" s="94"/>
    </row>
    <row r="25" spans="1:61" ht="105" customHeight="1" thickBot="1">
      <c r="A25" s="15"/>
      <c r="B25" s="455" t="s">
        <v>73</v>
      </c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7"/>
      <c r="AE25" s="144">
        <f>SUM(AE21:AE24)</f>
        <v>12</v>
      </c>
      <c r="AF25" s="145">
        <f>SUM(AF21:AF24)</f>
        <v>360</v>
      </c>
      <c r="AG25" s="145">
        <f>SUM(AG21:AG24)</f>
        <v>216</v>
      </c>
      <c r="AH25" s="145">
        <f>SUM(AH21:AH24)</f>
        <v>72</v>
      </c>
      <c r="AI25" s="145"/>
      <c r="AJ25" s="145">
        <f>SUM(AJ21:AJ24)</f>
        <v>108</v>
      </c>
      <c r="AK25" s="145"/>
      <c r="AL25" s="146">
        <f>AL24</f>
        <v>36</v>
      </c>
      <c r="AM25" s="146"/>
      <c r="AN25" s="146"/>
      <c r="AO25" s="147">
        <f>SUM(AO21:AO24)</f>
        <v>144</v>
      </c>
      <c r="AP25" s="148">
        <v>1</v>
      </c>
      <c r="AQ25" s="149">
        <v>3</v>
      </c>
      <c r="AR25" s="149">
        <v>4</v>
      </c>
      <c r="AS25" s="150"/>
      <c r="AT25" s="148"/>
      <c r="AU25" s="149"/>
      <c r="AV25" s="149">
        <v>1</v>
      </c>
      <c r="AW25" s="151"/>
      <c r="AX25" s="152">
        <f>SUM(AX21:AX24)</f>
        <v>8</v>
      </c>
      <c r="AY25" s="149">
        <f>SUM(AY21:AY24)</f>
        <v>3</v>
      </c>
      <c r="AZ25" s="149">
        <f>SUM(AZ21:AZ24)</f>
        <v>3</v>
      </c>
      <c r="BA25" s="150">
        <f>BA24</f>
        <v>2</v>
      </c>
      <c r="BB25" s="152">
        <f>SUM(BB21:BB24)</f>
        <v>4</v>
      </c>
      <c r="BC25" s="149">
        <v>1</v>
      </c>
      <c r="BD25" s="149">
        <f>SUM(BD21:BD24)</f>
        <v>3</v>
      </c>
      <c r="BE25" s="150"/>
      <c r="BF25" s="32"/>
      <c r="BG25" s="32"/>
      <c r="BH25" s="32"/>
      <c r="BI25" s="32"/>
    </row>
    <row r="26" spans="1:61" s="12" customFormat="1" ht="105" customHeight="1" thickBot="1">
      <c r="A26" s="11"/>
      <c r="B26" s="465" t="s">
        <v>84</v>
      </c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6"/>
      <c r="BF26" s="30"/>
      <c r="BG26" s="30"/>
      <c r="BH26" s="30"/>
      <c r="BI26" s="32"/>
    </row>
    <row r="27" spans="2:61" s="21" customFormat="1" ht="144.75" customHeight="1">
      <c r="B27" s="153">
        <v>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470" t="s">
        <v>110</v>
      </c>
      <c r="U27" s="470"/>
      <c r="V27" s="470"/>
      <c r="W27" s="471" t="s">
        <v>68</v>
      </c>
      <c r="X27" s="471"/>
      <c r="Y27" s="471"/>
      <c r="Z27" s="471"/>
      <c r="AA27" s="471"/>
      <c r="AB27" s="471"/>
      <c r="AC27" s="471"/>
      <c r="AD27" s="471"/>
      <c r="AE27" s="140">
        <v>4</v>
      </c>
      <c r="AF27" s="141">
        <f aca="true" t="shared" si="0" ref="AF27:AF36">AE27*30</f>
        <v>120</v>
      </c>
      <c r="AG27" s="141">
        <v>54</v>
      </c>
      <c r="AH27" s="141">
        <v>36</v>
      </c>
      <c r="AI27" s="141"/>
      <c r="AJ27" s="141"/>
      <c r="AK27" s="141"/>
      <c r="AL27" s="141">
        <v>18</v>
      </c>
      <c r="AM27" s="141"/>
      <c r="AN27" s="154"/>
      <c r="AO27" s="143">
        <f aca="true" t="shared" si="1" ref="AO27:AO34">AF27-AG27</f>
        <v>66</v>
      </c>
      <c r="AP27" s="103">
        <v>4</v>
      </c>
      <c r="AQ27" s="104"/>
      <c r="AR27" s="104">
        <v>4</v>
      </c>
      <c r="AS27" s="105"/>
      <c r="AT27" s="103"/>
      <c r="AU27" s="104"/>
      <c r="AV27" s="104"/>
      <c r="AW27" s="105"/>
      <c r="AX27" s="103"/>
      <c r="AY27" s="104"/>
      <c r="AZ27" s="104"/>
      <c r="BA27" s="105"/>
      <c r="BB27" s="155">
        <v>3</v>
      </c>
      <c r="BC27" s="156">
        <v>2</v>
      </c>
      <c r="BD27" s="156"/>
      <c r="BE27" s="153">
        <v>1</v>
      </c>
      <c r="BF27" s="31"/>
      <c r="BG27" s="31"/>
      <c r="BH27" s="31"/>
      <c r="BI27" s="31" t="s">
        <v>101</v>
      </c>
    </row>
    <row r="28" spans="2:61" s="21" customFormat="1" ht="153" customHeight="1">
      <c r="B28" s="153">
        <v>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349" t="s">
        <v>111</v>
      </c>
      <c r="U28" s="377"/>
      <c r="V28" s="378"/>
      <c r="W28" s="334" t="s">
        <v>78</v>
      </c>
      <c r="X28" s="335"/>
      <c r="Y28" s="335"/>
      <c r="Z28" s="335"/>
      <c r="AA28" s="335"/>
      <c r="AB28" s="335"/>
      <c r="AC28" s="335"/>
      <c r="AD28" s="336"/>
      <c r="AE28" s="140">
        <v>4</v>
      </c>
      <c r="AF28" s="141">
        <f t="shared" si="0"/>
        <v>120</v>
      </c>
      <c r="AG28" s="141">
        <v>72</v>
      </c>
      <c r="AH28" s="141">
        <v>18</v>
      </c>
      <c r="AI28" s="141"/>
      <c r="AJ28" s="141"/>
      <c r="AK28" s="141"/>
      <c r="AL28" s="141">
        <v>54</v>
      </c>
      <c r="AM28" s="141"/>
      <c r="AN28" s="154"/>
      <c r="AO28" s="102">
        <f t="shared" si="1"/>
        <v>48</v>
      </c>
      <c r="AP28" s="103"/>
      <c r="AQ28" s="104">
        <v>4</v>
      </c>
      <c r="AR28" s="104">
        <v>4</v>
      </c>
      <c r="AS28" s="105"/>
      <c r="AT28" s="103"/>
      <c r="AU28" s="104">
        <v>4</v>
      </c>
      <c r="AV28" s="104"/>
      <c r="AW28" s="105"/>
      <c r="AX28" s="103"/>
      <c r="AY28" s="104"/>
      <c r="AZ28" s="104"/>
      <c r="BA28" s="105"/>
      <c r="BB28" s="155">
        <v>4</v>
      </c>
      <c r="BC28" s="156">
        <v>1</v>
      </c>
      <c r="BD28" s="156"/>
      <c r="BE28" s="153">
        <v>3</v>
      </c>
      <c r="BF28" s="31"/>
      <c r="BG28" s="31"/>
      <c r="BH28" s="31"/>
      <c r="BI28" s="31"/>
    </row>
    <row r="29" spans="1:64" s="21" customFormat="1" ht="105" customHeight="1">
      <c r="A29" s="24"/>
      <c r="B29" s="153">
        <v>7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349" t="s">
        <v>112</v>
      </c>
      <c r="U29" s="377"/>
      <c r="V29" s="378"/>
      <c r="W29" s="334" t="s">
        <v>63</v>
      </c>
      <c r="X29" s="335"/>
      <c r="Y29" s="335"/>
      <c r="Z29" s="335"/>
      <c r="AA29" s="335"/>
      <c r="AB29" s="335"/>
      <c r="AC29" s="335"/>
      <c r="AD29" s="336"/>
      <c r="AE29" s="140">
        <v>5</v>
      </c>
      <c r="AF29" s="141">
        <f t="shared" si="0"/>
        <v>150</v>
      </c>
      <c r="AG29" s="141">
        <v>72</v>
      </c>
      <c r="AH29" s="141">
        <v>36</v>
      </c>
      <c r="AI29" s="141"/>
      <c r="AJ29" s="141"/>
      <c r="AK29" s="141"/>
      <c r="AL29" s="141">
        <v>36</v>
      </c>
      <c r="AM29" s="141"/>
      <c r="AN29" s="142"/>
      <c r="AO29" s="143">
        <f>AF29-AG29</f>
        <v>78</v>
      </c>
      <c r="AP29" s="103">
        <v>3</v>
      </c>
      <c r="AQ29" s="104"/>
      <c r="AR29" s="104">
        <v>3</v>
      </c>
      <c r="AS29" s="105"/>
      <c r="AT29" s="103"/>
      <c r="AU29" s="104">
        <v>3</v>
      </c>
      <c r="AV29" s="104"/>
      <c r="AW29" s="105"/>
      <c r="AX29" s="157">
        <f>SUM(AY29:BA29)</f>
        <v>4</v>
      </c>
      <c r="AY29" s="158">
        <v>2</v>
      </c>
      <c r="AZ29" s="158"/>
      <c r="BA29" s="159">
        <v>2</v>
      </c>
      <c r="BB29" s="160"/>
      <c r="BC29" s="161"/>
      <c r="BD29" s="161"/>
      <c r="BE29" s="162"/>
      <c r="BF29" s="31"/>
      <c r="BG29" s="31"/>
      <c r="BH29" s="31"/>
      <c r="BI29" s="31"/>
      <c r="BL29" s="21" t="s">
        <v>101</v>
      </c>
    </row>
    <row r="30" spans="1:61" s="21" customFormat="1" ht="105" customHeight="1">
      <c r="A30" s="24"/>
      <c r="B30" s="153">
        <v>8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349" t="s">
        <v>113</v>
      </c>
      <c r="U30" s="377"/>
      <c r="V30" s="378"/>
      <c r="W30" s="334" t="s">
        <v>63</v>
      </c>
      <c r="X30" s="335"/>
      <c r="Y30" s="335"/>
      <c r="Z30" s="335"/>
      <c r="AA30" s="335"/>
      <c r="AB30" s="335"/>
      <c r="AC30" s="335"/>
      <c r="AD30" s="336"/>
      <c r="AE30" s="140">
        <v>4</v>
      </c>
      <c r="AF30" s="141">
        <f t="shared" si="0"/>
        <v>120</v>
      </c>
      <c r="AG30" s="141">
        <v>54</v>
      </c>
      <c r="AH30" s="141">
        <v>18</v>
      </c>
      <c r="AI30" s="141"/>
      <c r="AJ30" s="141"/>
      <c r="AK30" s="141"/>
      <c r="AL30" s="141">
        <v>36</v>
      </c>
      <c r="AM30" s="141"/>
      <c r="AN30" s="142"/>
      <c r="AO30" s="143">
        <f>AF30-AG30</f>
        <v>66</v>
      </c>
      <c r="AP30" s="103">
        <v>4</v>
      </c>
      <c r="AQ30" s="104"/>
      <c r="AR30" s="104">
        <v>4</v>
      </c>
      <c r="AS30" s="105"/>
      <c r="AT30" s="103"/>
      <c r="AU30" s="104">
        <v>4</v>
      </c>
      <c r="AV30" s="104"/>
      <c r="AW30" s="105"/>
      <c r="AX30" s="103"/>
      <c r="AY30" s="104"/>
      <c r="AZ30" s="104"/>
      <c r="BA30" s="105"/>
      <c r="BB30" s="163">
        <v>3</v>
      </c>
      <c r="BC30" s="164">
        <v>1</v>
      </c>
      <c r="BD30" s="164"/>
      <c r="BE30" s="159">
        <v>2</v>
      </c>
      <c r="BF30" s="31"/>
      <c r="BG30" s="31"/>
      <c r="BH30" s="31"/>
      <c r="BI30" s="31"/>
    </row>
    <row r="31" spans="2:61" s="21" customFormat="1" ht="105" customHeight="1">
      <c r="B31" s="153">
        <v>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349" t="s">
        <v>86</v>
      </c>
      <c r="U31" s="377"/>
      <c r="V31" s="378"/>
      <c r="W31" s="334" t="s">
        <v>66</v>
      </c>
      <c r="X31" s="335"/>
      <c r="Y31" s="335"/>
      <c r="Z31" s="335"/>
      <c r="AA31" s="335"/>
      <c r="AB31" s="335"/>
      <c r="AC31" s="335"/>
      <c r="AD31" s="336"/>
      <c r="AE31" s="140">
        <v>4</v>
      </c>
      <c r="AF31" s="141">
        <f t="shared" si="0"/>
        <v>120</v>
      </c>
      <c r="AG31" s="141">
        <v>72</v>
      </c>
      <c r="AH31" s="141">
        <v>36</v>
      </c>
      <c r="AI31" s="141"/>
      <c r="AJ31" s="141"/>
      <c r="AK31" s="141"/>
      <c r="AL31" s="141">
        <v>36</v>
      </c>
      <c r="AM31" s="141"/>
      <c r="AN31" s="154"/>
      <c r="AO31" s="165">
        <f t="shared" si="1"/>
        <v>48</v>
      </c>
      <c r="AP31" s="103"/>
      <c r="AQ31" s="104">
        <v>4</v>
      </c>
      <c r="AR31" s="104">
        <v>4</v>
      </c>
      <c r="AS31" s="105"/>
      <c r="AT31" s="103"/>
      <c r="AU31" s="104">
        <v>4</v>
      </c>
      <c r="AV31" s="104"/>
      <c r="AW31" s="105"/>
      <c r="AX31" s="155"/>
      <c r="AY31" s="104"/>
      <c r="AZ31" s="104"/>
      <c r="BA31" s="105"/>
      <c r="BB31" s="155">
        <v>4</v>
      </c>
      <c r="BC31" s="156">
        <v>2</v>
      </c>
      <c r="BD31" s="156"/>
      <c r="BE31" s="128">
        <v>2</v>
      </c>
      <c r="BF31" s="31"/>
      <c r="BG31" s="31"/>
      <c r="BH31" s="31"/>
      <c r="BI31" s="31"/>
    </row>
    <row r="32" spans="2:61" s="21" customFormat="1" ht="105" customHeight="1">
      <c r="B32" s="153">
        <v>10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349" t="s">
        <v>85</v>
      </c>
      <c r="U32" s="377"/>
      <c r="V32" s="378"/>
      <c r="W32" s="334" t="s">
        <v>63</v>
      </c>
      <c r="X32" s="335"/>
      <c r="Y32" s="335"/>
      <c r="Z32" s="335"/>
      <c r="AA32" s="335"/>
      <c r="AB32" s="335"/>
      <c r="AC32" s="335"/>
      <c r="AD32" s="336"/>
      <c r="AE32" s="140">
        <v>5</v>
      </c>
      <c r="AF32" s="141">
        <f t="shared" si="0"/>
        <v>150</v>
      </c>
      <c r="AG32" s="141">
        <v>72</v>
      </c>
      <c r="AH32" s="141">
        <v>36</v>
      </c>
      <c r="AI32" s="141"/>
      <c r="AJ32" s="141"/>
      <c r="AK32" s="141"/>
      <c r="AL32" s="141">
        <v>36</v>
      </c>
      <c r="AM32" s="141"/>
      <c r="AN32" s="154"/>
      <c r="AO32" s="165">
        <f t="shared" si="1"/>
        <v>78</v>
      </c>
      <c r="AP32" s="103">
        <v>3</v>
      </c>
      <c r="AQ32" s="104"/>
      <c r="AR32" s="104">
        <v>3</v>
      </c>
      <c r="AS32" s="105"/>
      <c r="AT32" s="103"/>
      <c r="AU32" s="104"/>
      <c r="AV32" s="104"/>
      <c r="AW32" s="105"/>
      <c r="AX32" s="155">
        <v>4</v>
      </c>
      <c r="AY32" s="104">
        <v>2</v>
      </c>
      <c r="AZ32" s="104"/>
      <c r="BA32" s="105">
        <v>2</v>
      </c>
      <c r="BB32" s="155"/>
      <c r="BC32" s="156"/>
      <c r="BD32" s="156"/>
      <c r="BE32" s="128"/>
      <c r="BF32" s="31"/>
      <c r="BG32" s="31"/>
      <c r="BH32" s="31"/>
      <c r="BI32" s="31"/>
    </row>
    <row r="33" spans="1:61" ht="105" customHeight="1">
      <c r="A33" s="15"/>
      <c r="B33" s="166">
        <v>11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349" t="s">
        <v>96</v>
      </c>
      <c r="U33" s="377"/>
      <c r="V33" s="378"/>
      <c r="W33" s="379" t="s">
        <v>63</v>
      </c>
      <c r="X33" s="380"/>
      <c r="Y33" s="380"/>
      <c r="Z33" s="380"/>
      <c r="AA33" s="380"/>
      <c r="AB33" s="380"/>
      <c r="AC33" s="380"/>
      <c r="AD33" s="168"/>
      <c r="AE33" s="169">
        <v>3</v>
      </c>
      <c r="AF33" s="170">
        <f t="shared" si="0"/>
        <v>90</v>
      </c>
      <c r="AG33" s="171">
        <v>54</v>
      </c>
      <c r="AH33" s="171">
        <v>36</v>
      </c>
      <c r="AI33" s="171"/>
      <c r="AJ33" s="171"/>
      <c r="AK33" s="171"/>
      <c r="AL33" s="172">
        <v>18</v>
      </c>
      <c r="AM33" s="172"/>
      <c r="AN33" s="172"/>
      <c r="AO33" s="173">
        <f t="shared" si="1"/>
        <v>36</v>
      </c>
      <c r="AP33" s="174"/>
      <c r="AQ33" s="175">
        <v>4</v>
      </c>
      <c r="AR33" s="175"/>
      <c r="AS33" s="176"/>
      <c r="AT33" s="177"/>
      <c r="AU33" s="178"/>
      <c r="AV33" s="178"/>
      <c r="AW33" s="179"/>
      <c r="AX33" s="177"/>
      <c r="AY33" s="178"/>
      <c r="AZ33" s="178"/>
      <c r="BA33" s="178"/>
      <c r="BB33" s="177">
        <v>3</v>
      </c>
      <c r="BC33" s="178">
        <v>2</v>
      </c>
      <c r="BD33" s="178"/>
      <c r="BE33" s="180">
        <v>1</v>
      </c>
      <c r="BF33" s="32"/>
      <c r="BG33" s="32"/>
      <c r="BH33" s="32"/>
      <c r="BI33" s="76"/>
    </row>
    <row r="34" spans="2:61" ht="105" customHeight="1">
      <c r="B34" s="181">
        <v>12</v>
      </c>
      <c r="C34" s="182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458" t="s">
        <v>114</v>
      </c>
      <c r="U34" s="377"/>
      <c r="V34" s="378"/>
      <c r="W34" s="379" t="s">
        <v>63</v>
      </c>
      <c r="X34" s="380"/>
      <c r="Y34" s="380"/>
      <c r="Z34" s="380"/>
      <c r="AA34" s="380"/>
      <c r="AB34" s="380"/>
      <c r="AC34" s="380"/>
      <c r="AD34" s="380"/>
      <c r="AE34" s="171">
        <v>4</v>
      </c>
      <c r="AF34" s="171">
        <f t="shared" si="0"/>
        <v>120</v>
      </c>
      <c r="AG34" s="171">
        <v>54</v>
      </c>
      <c r="AH34" s="171">
        <v>36</v>
      </c>
      <c r="AI34" s="171"/>
      <c r="AJ34" s="171">
        <v>18</v>
      </c>
      <c r="AK34" s="171"/>
      <c r="AL34" s="171"/>
      <c r="AM34" s="171"/>
      <c r="AN34" s="171"/>
      <c r="AO34" s="171">
        <f t="shared" si="1"/>
        <v>66</v>
      </c>
      <c r="AP34" s="175">
        <v>4</v>
      </c>
      <c r="AQ34" s="175"/>
      <c r="AR34" s="175">
        <v>4</v>
      </c>
      <c r="AS34" s="183"/>
      <c r="AT34" s="184"/>
      <c r="AU34" s="175"/>
      <c r="AV34" s="175"/>
      <c r="AW34" s="176"/>
      <c r="AX34" s="174"/>
      <c r="AY34" s="175"/>
      <c r="AZ34" s="175"/>
      <c r="BA34" s="183"/>
      <c r="BB34" s="155">
        <v>3</v>
      </c>
      <c r="BC34" s="156">
        <v>2</v>
      </c>
      <c r="BD34" s="185">
        <v>1</v>
      </c>
      <c r="BE34" s="186"/>
      <c r="BF34" s="32"/>
      <c r="BG34" s="32"/>
      <c r="BH34" s="32"/>
      <c r="BI34" s="32"/>
    </row>
    <row r="35" spans="1:61" ht="105" customHeight="1">
      <c r="A35" s="15"/>
      <c r="B35" s="166">
        <v>13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349" t="s">
        <v>97</v>
      </c>
      <c r="U35" s="377"/>
      <c r="V35" s="378"/>
      <c r="W35" s="379" t="s">
        <v>63</v>
      </c>
      <c r="X35" s="380"/>
      <c r="Y35" s="380"/>
      <c r="Z35" s="380"/>
      <c r="AA35" s="380"/>
      <c r="AB35" s="380"/>
      <c r="AC35" s="380"/>
      <c r="AD35" s="168"/>
      <c r="AE35" s="169">
        <v>1.5</v>
      </c>
      <c r="AF35" s="170">
        <f t="shared" si="0"/>
        <v>45</v>
      </c>
      <c r="AG35" s="171"/>
      <c r="AH35" s="171"/>
      <c r="AI35" s="171"/>
      <c r="AJ35" s="171"/>
      <c r="AK35" s="171"/>
      <c r="AL35" s="172"/>
      <c r="AM35" s="172"/>
      <c r="AN35" s="187"/>
      <c r="AO35" s="188" t="s">
        <v>95</v>
      </c>
      <c r="AP35" s="184"/>
      <c r="AQ35" s="175">
        <v>4</v>
      </c>
      <c r="AR35" s="175"/>
      <c r="AS35" s="176">
        <v>4</v>
      </c>
      <c r="AT35" s="177"/>
      <c r="AU35" s="178"/>
      <c r="AV35" s="178"/>
      <c r="AW35" s="179"/>
      <c r="AX35" s="177"/>
      <c r="AY35" s="178"/>
      <c r="AZ35" s="178"/>
      <c r="BA35" s="178"/>
      <c r="BB35" s="189"/>
      <c r="BC35" s="190"/>
      <c r="BD35" s="190"/>
      <c r="BE35" s="191"/>
      <c r="BF35" s="32"/>
      <c r="BG35" s="32"/>
      <c r="BH35" s="32"/>
      <c r="BI35" s="76"/>
    </row>
    <row r="36" spans="1:61" ht="153" customHeight="1" thickBot="1">
      <c r="A36" s="15"/>
      <c r="B36" s="166">
        <v>14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349" t="s">
        <v>115</v>
      </c>
      <c r="U36" s="377"/>
      <c r="V36" s="378"/>
      <c r="W36" s="379" t="s">
        <v>63</v>
      </c>
      <c r="X36" s="380"/>
      <c r="Y36" s="380"/>
      <c r="Z36" s="380"/>
      <c r="AA36" s="380"/>
      <c r="AB36" s="380"/>
      <c r="AC36" s="380"/>
      <c r="AD36" s="168"/>
      <c r="AE36" s="169">
        <v>1.5</v>
      </c>
      <c r="AF36" s="170">
        <f t="shared" si="0"/>
        <v>45</v>
      </c>
      <c r="AG36" s="171"/>
      <c r="AH36" s="171"/>
      <c r="AI36" s="171"/>
      <c r="AJ36" s="171"/>
      <c r="AK36" s="171"/>
      <c r="AL36" s="172"/>
      <c r="AM36" s="172"/>
      <c r="AN36" s="187"/>
      <c r="AO36" s="188" t="s">
        <v>95</v>
      </c>
      <c r="AP36" s="184"/>
      <c r="AQ36" s="175">
        <v>3</v>
      </c>
      <c r="AR36" s="175"/>
      <c r="AS36" s="176">
        <v>3</v>
      </c>
      <c r="AT36" s="177"/>
      <c r="AU36" s="178"/>
      <c r="AV36" s="178"/>
      <c r="AW36" s="179"/>
      <c r="AX36" s="177"/>
      <c r="AY36" s="178"/>
      <c r="AZ36" s="178"/>
      <c r="BA36" s="178"/>
      <c r="BB36" s="189"/>
      <c r="BC36" s="190"/>
      <c r="BD36" s="190"/>
      <c r="BE36" s="191"/>
      <c r="BF36" s="32"/>
      <c r="BG36" s="32"/>
      <c r="BH36" s="32"/>
      <c r="BI36" s="76"/>
    </row>
    <row r="37" spans="1:61" ht="105" customHeight="1" thickBot="1">
      <c r="A37" s="15"/>
      <c r="B37" s="455" t="s">
        <v>73</v>
      </c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7"/>
      <c r="AE37" s="144">
        <f>SUM(AE27:AE36)</f>
        <v>36</v>
      </c>
      <c r="AF37" s="145">
        <f>SUM(AF27:AF36)</f>
        <v>1080</v>
      </c>
      <c r="AG37" s="192">
        <f>SUM(AG27:AG36)</f>
        <v>504</v>
      </c>
      <c r="AH37" s="192">
        <f>SUM(AH27:AH36)</f>
        <v>252</v>
      </c>
      <c r="AI37" s="192"/>
      <c r="AJ37" s="192">
        <f>SUM(AJ27:AJ36)</f>
        <v>18</v>
      </c>
      <c r="AK37" s="192"/>
      <c r="AL37" s="193">
        <f>SUM(AL27:AL36)</f>
        <v>234</v>
      </c>
      <c r="AM37" s="193"/>
      <c r="AN37" s="193"/>
      <c r="AO37" s="194">
        <f>AO36+AO35+AO31+AO30+AO29+AO28+AO27+AO32+AO33+AO34</f>
        <v>576</v>
      </c>
      <c r="AP37" s="148">
        <v>5</v>
      </c>
      <c r="AQ37" s="149">
        <v>5</v>
      </c>
      <c r="AR37" s="149">
        <v>7</v>
      </c>
      <c r="AS37" s="150">
        <v>2</v>
      </c>
      <c r="AT37" s="148"/>
      <c r="AU37" s="149">
        <v>4</v>
      </c>
      <c r="AV37" s="149"/>
      <c r="AW37" s="151"/>
      <c r="AX37" s="152">
        <f>SUM(AX27:AX36)</f>
        <v>8</v>
      </c>
      <c r="AY37" s="149">
        <f>SUM(AY27:AY36)</f>
        <v>4</v>
      </c>
      <c r="AZ37" s="149"/>
      <c r="BA37" s="150">
        <f>SUM(BA27:BA36)</f>
        <v>4</v>
      </c>
      <c r="BB37" s="152">
        <f>SUM(BB27:BB36)</f>
        <v>20</v>
      </c>
      <c r="BC37" s="149">
        <f>SUM(BC27:BC36)</f>
        <v>10</v>
      </c>
      <c r="BD37" s="149">
        <f>SUM(BD27:BD36)</f>
        <v>1</v>
      </c>
      <c r="BE37" s="150">
        <f>SUM(BE27:BE36)</f>
        <v>9</v>
      </c>
      <c r="BF37" s="32"/>
      <c r="BG37" s="32"/>
      <c r="BH37" s="32"/>
      <c r="BI37" s="32"/>
    </row>
    <row r="38" spans="1:61" ht="105" customHeight="1" thickBot="1">
      <c r="A38" s="15"/>
      <c r="B38" s="455" t="s">
        <v>104</v>
      </c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7"/>
      <c r="AE38" s="144">
        <f>AE37+AE25</f>
        <v>48</v>
      </c>
      <c r="AF38" s="144">
        <f aca="true" t="shared" si="2" ref="AF38:AO38">AF37+AF25</f>
        <v>1440</v>
      </c>
      <c r="AG38" s="195">
        <f t="shared" si="2"/>
        <v>720</v>
      </c>
      <c r="AH38" s="195">
        <f t="shared" si="2"/>
        <v>324</v>
      </c>
      <c r="AI38" s="195"/>
      <c r="AJ38" s="195">
        <f t="shared" si="2"/>
        <v>126</v>
      </c>
      <c r="AK38" s="195"/>
      <c r="AL38" s="195">
        <f t="shared" si="2"/>
        <v>270</v>
      </c>
      <c r="AM38" s="195"/>
      <c r="AN38" s="195"/>
      <c r="AO38" s="195">
        <f t="shared" si="2"/>
        <v>720</v>
      </c>
      <c r="AP38" s="148">
        <f>AP37+AP25</f>
        <v>6</v>
      </c>
      <c r="AQ38" s="148">
        <f aca="true" t="shared" si="3" ref="AQ38:BE38">AQ37+AQ25</f>
        <v>8</v>
      </c>
      <c r="AR38" s="148">
        <f t="shared" si="3"/>
        <v>11</v>
      </c>
      <c r="AS38" s="148">
        <f t="shared" si="3"/>
        <v>2</v>
      </c>
      <c r="AT38" s="148"/>
      <c r="AU38" s="148">
        <f t="shared" si="3"/>
        <v>4</v>
      </c>
      <c r="AV38" s="148">
        <f>AV37+AV25</f>
        <v>1</v>
      </c>
      <c r="AW38" s="148"/>
      <c r="AX38" s="148">
        <f t="shared" si="3"/>
        <v>16</v>
      </c>
      <c r="AY38" s="148">
        <f t="shared" si="3"/>
        <v>7</v>
      </c>
      <c r="AZ38" s="148">
        <f t="shared" si="3"/>
        <v>3</v>
      </c>
      <c r="BA38" s="148">
        <f t="shared" si="3"/>
        <v>6</v>
      </c>
      <c r="BB38" s="148">
        <f t="shared" si="3"/>
        <v>24</v>
      </c>
      <c r="BC38" s="148">
        <f>BC37+BC25</f>
        <v>11</v>
      </c>
      <c r="BD38" s="148">
        <f t="shared" si="3"/>
        <v>4</v>
      </c>
      <c r="BE38" s="148">
        <f t="shared" si="3"/>
        <v>9</v>
      </c>
      <c r="BF38" s="32"/>
      <c r="BG38" s="32"/>
      <c r="BH38" s="32"/>
      <c r="BI38" s="32"/>
    </row>
    <row r="39" spans="1:61" ht="105" customHeight="1" thickBot="1">
      <c r="A39" s="15"/>
      <c r="B39" s="373" t="s">
        <v>98</v>
      </c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2"/>
      <c r="BF39" s="32"/>
      <c r="BG39" s="32"/>
      <c r="BH39" s="32"/>
      <c r="BI39" s="32"/>
    </row>
    <row r="40" spans="1:61" s="23" customFormat="1" ht="105" customHeight="1" thickBot="1">
      <c r="A40" s="15"/>
      <c r="B40" s="464" t="s">
        <v>116</v>
      </c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6"/>
      <c r="BF40" s="31"/>
      <c r="BG40" s="31"/>
      <c r="BH40" s="31"/>
      <c r="BI40" s="31"/>
    </row>
    <row r="41" spans="2:61" s="23" customFormat="1" ht="136.5" customHeight="1">
      <c r="B41" s="435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437" t="s">
        <v>59</v>
      </c>
      <c r="U41" s="438"/>
      <c r="V41" s="439"/>
      <c r="W41" s="443" t="s">
        <v>8</v>
      </c>
      <c r="X41" s="444"/>
      <c r="Y41" s="444"/>
      <c r="Z41" s="444"/>
      <c r="AA41" s="445"/>
      <c r="AB41" s="449" t="s">
        <v>100</v>
      </c>
      <c r="AC41" s="450"/>
      <c r="AD41" s="451"/>
      <c r="AE41" s="200"/>
      <c r="AF41" s="198"/>
      <c r="AG41" s="198"/>
      <c r="AH41" s="198"/>
      <c r="AI41" s="198"/>
      <c r="AJ41" s="198"/>
      <c r="AK41" s="198"/>
      <c r="AL41" s="198"/>
      <c r="AM41" s="198"/>
      <c r="AN41" s="199"/>
      <c r="AO41" s="201"/>
      <c r="AP41" s="202"/>
      <c r="AQ41" s="203"/>
      <c r="AR41" s="203"/>
      <c r="AS41" s="204"/>
      <c r="AT41" s="202"/>
      <c r="AU41" s="203"/>
      <c r="AV41" s="203"/>
      <c r="AW41" s="204"/>
      <c r="AX41" s="202"/>
      <c r="AY41" s="203"/>
      <c r="AZ41" s="203"/>
      <c r="BA41" s="204"/>
      <c r="BB41" s="205"/>
      <c r="BC41" s="206"/>
      <c r="BD41" s="206"/>
      <c r="BE41" s="207"/>
      <c r="BF41" s="31"/>
      <c r="BG41" s="31"/>
      <c r="BH41" s="31"/>
      <c r="BI41" s="31"/>
    </row>
    <row r="42" spans="2:61" s="23" customFormat="1" ht="76.5" customHeight="1" thickBot="1">
      <c r="B42" s="43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467"/>
      <c r="U42" s="468"/>
      <c r="V42" s="469"/>
      <c r="W42" s="459"/>
      <c r="X42" s="460"/>
      <c r="Y42" s="460"/>
      <c r="Z42" s="460"/>
      <c r="AA42" s="461"/>
      <c r="AB42" s="209" t="s">
        <v>37</v>
      </c>
      <c r="AC42" s="462" t="s">
        <v>38</v>
      </c>
      <c r="AD42" s="463"/>
      <c r="AE42" s="210"/>
      <c r="AF42" s="211"/>
      <c r="AG42" s="211"/>
      <c r="AH42" s="211"/>
      <c r="AI42" s="211"/>
      <c r="AJ42" s="211"/>
      <c r="AK42" s="211"/>
      <c r="AL42" s="211"/>
      <c r="AM42" s="211"/>
      <c r="AN42" s="212"/>
      <c r="AO42" s="213"/>
      <c r="AP42" s="214"/>
      <c r="AQ42" s="215"/>
      <c r="AR42" s="215"/>
      <c r="AS42" s="216"/>
      <c r="AT42" s="214"/>
      <c r="AU42" s="215"/>
      <c r="AV42" s="215"/>
      <c r="AW42" s="216"/>
      <c r="AX42" s="214"/>
      <c r="AY42" s="215"/>
      <c r="AZ42" s="215"/>
      <c r="BA42" s="216"/>
      <c r="BB42" s="217"/>
      <c r="BC42" s="208"/>
      <c r="BD42" s="208"/>
      <c r="BE42" s="218"/>
      <c r="BF42" s="31"/>
      <c r="BG42" s="31"/>
      <c r="BH42" s="31"/>
      <c r="BI42" s="31"/>
    </row>
    <row r="43" spans="2:61" s="23" customFormat="1" ht="105" customHeight="1" thickBot="1">
      <c r="B43" s="219">
        <v>15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353" t="s">
        <v>117</v>
      </c>
      <c r="U43" s="354"/>
      <c r="V43" s="355"/>
      <c r="W43" s="472"/>
      <c r="X43" s="473"/>
      <c r="Y43" s="473"/>
      <c r="Z43" s="473"/>
      <c r="AA43" s="473"/>
      <c r="AB43" s="221"/>
      <c r="AC43" s="474"/>
      <c r="AD43" s="475"/>
      <c r="AE43" s="197"/>
      <c r="AF43" s="222"/>
      <c r="AG43" s="222"/>
      <c r="AH43" s="222"/>
      <c r="AI43" s="222"/>
      <c r="AJ43" s="222"/>
      <c r="AK43" s="222"/>
      <c r="AL43" s="223"/>
      <c r="AM43" s="223"/>
      <c r="AN43" s="223"/>
      <c r="AO43" s="224"/>
      <c r="AP43" s="225"/>
      <c r="AQ43" s="226"/>
      <c r="AR43" s="226"/>
      <c r="AS43" s="227"/>
      <c r="AT43" s="225"/>
      <c r="AU43" s="226"/>
      <c r="AV43" s="226"/>
      <c r="AW43" s="228"/>
      <c r="AX43" s="229"/>
      <c r="AY43" s="226"/>
      <c r="AZ43" s="226"/>
      <c r="BA43" s="227"/>
      <c r="BB43" s="230"/>
      <c r="BC43" s="231"/>
      <c r="BD43" s="231"/>
      <c r="BE43" s="232"/>
      <c r="BF43" s="31"/>
      <c r="BG43" s="31"/>
      <c r="BH43" s="31"/>
      <c r="BI43" s="31"/>
    </row>
    <row r="44" spans="2:61" s="23" customFormat="1" ht="105" customHeight="1">
      <c r="B44" s="233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452" t="s">
        <v>94</v>
      </c>
      <c r="U44" s="453"/>
      <c r="V44" s="454"/>
      <c r="W44" s="363" t="s">
        <v>118</v>
      </c>
      <c r="X44" s="364"/>
      <c r="Y44" s="364"/>
      <c r="Z44" s="364"/>
      <c r="AA44" s="364"/>
      <c r="AB44" s="99">
        <v>2</v>
      </c>
      <c r="AC44" s="340"/>
      <c r="AD44" s="341"/>
      <c r="AE44" s="99">
        <v>2</v>
      </c>
      <c r="AF44" s="100">
        <f aca="true" t="shared" si="4" ref="AF44:AF49">AE44*30</f>
        <v>60</v>
      </c>
      <c r="AG44" s="100">
        <f aca="true" t="shared" si="5" ref="AG44:AG49">AH44+AJ44+AL44</f>
        <v>36</v>
      </c>
      <c r="AH44" s="100">
        <v>18</v>
      </c>
      <c r="AI44" s="100"/>
      <c r="AJ44" s="100">
        <v>18</v>
      </c>
      <c r="AK44" s="100"/>
      <c r="AL44" s="235"/>
      <c r="AM44" s="235"/>
      <c r="AN44" s="235"/>
      <c r="AO44" s="236">
        <f aca="true" t="shared" si="6" ref="AO44:AO49">AF44-AG44</f>
        <v>24</v>
      </c>
      <c r="AP44" s="237"/>
      <c r="AQ44" s="107">
        <v>3</v>
      </c>
      <c r="AR44" s="107">
        <v>3</v>
      </c>
      <c r="AS44" s="108"/>
      <c r="AT44" s="106"/>
      <c r="AU44" s="107"/>
      <c r="AV44" s="107"/>
      <c r="AW44" s="108"/>
      <c r="AX44" s="109">
        <f aca="true" t="shared" si="7" ref="AX44:AX49">SUM(AY44:BA44)</f>
        <v>2</v>
      </c>
      <c r="AY44" s="107">
        <v>1</v>
      </c>
      <c r="AZ44" s="107">
        <v>1</v>
      </c>
      <c r="BA44" s="108"/>
      <c r="BB44" s="109"/>
      <c r="BC44" s="107"/>
      <c r="BD44" s="107"/>
      <c r="BE44" s="108"/>
      <c r="BF44" s="31"/>
      <c r="BG44" s="31"/>
      <c r="BH44" s="31"/>
      <c r="BI44" s="31"/>
    </row>
    <row r="45" spans="2:61" s="23" customFormat="1" ht="105" customHeight="1">
      <c r="B45" s="181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337" t="s">
        <v>119</v>
      </c>
      <c r="U45" s="375"/>
      <c r="V45" s="376"/>
      <c r="W45" s="334" t="s">
        <v>118</v>
      </c>
      <c r="X45" s="335"/>
      <c r="Y45" s="335"/>
      <c r="Z45" s="335"/>
      <c r="AA45" s="335"/>
      <c r="AB45" s="140">
        <v>1</v>
      </c>
      <c r="AC45" s="332"/>
      <c r="AD45" s="352"/>
      <c r="AE45" s="140">
        <v>2</v>
      </c>
      <c r="AF45" s="141">
        <f t="shared" si="4"/>
        <v>60</v>
      </c>
      <c r="AG45" s="141">
        <f t="shared" si="5"/>
        <v>36</v>
      </c>
      <c r="AH45" s="141">
        <v>18</v>
      </c>
      <c r="AI45" s="141"/>
      <c r="AJ45" s="141">
        <v>18</v>
      </c>
      <c r="AK45" s="141"/>
      <c r="AL45" s="142"/>
      <c r="AM45" s="142"/>
      <c r="AN45" s="142"/>
      <c r="AO45" s="143">
        <f t="shared" si="6"/>
        <v>24</v>
      </c>
      <c r="AP45" s="238"/>
      <c r="AQ45" s="104">
        <v>3</v>
      </c>
      <c r="AR45" s="104">
        <v>3</v>
      </c>
      <c r="AS45" s="105"/>
      <c r="AT45" s="103"/>
      <c r="AU45" s="104"/>
      <c r="AV45" s="104"/>
      <c r="AW45" s="105"/>
      <c r="AX45" s="155">
        <f t="shared" si="7"/>
        <v>2</v>
      </c>
      <c r="AY45" s="104">
        <v>1</v>
      </c>
      <c r="AZ45" s="104">
        <v>1</v>
      </c>
      <c r="BA45" s="105"/>
      <c r="BB45" s="155"/>
      <c r="BC45" s="104"/>
      <c r="BD45" s="104"/>
      <c r="BE45" s="105"/>
      <c r="BF45" s="31"/>
      <c r="BG45" s="31"/>
      <c r="BH45" s="31"/>
      <c r="BI45" s="31"/>
    </row>
    <row r="46" spans="2:61" s="23" customFormat="1" ht="105" customHeight="1">
      <c r="B46" s="1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337" t="s">
        <v>134</v>
      </c>
      <c r="U46" s="338"/>
      <c r="V46" s="339"/>
      <c r="W46" s="334" t="s">
        <v>120</v>
      </c>
      <c r="X46" s="335"/>
      <c r="Y46" s="335"/>
      <c r="Z46" s="335"/>
      <c r="AA46" s="336"/>
      <c r="AB46" s="140">
        <v>3</v>
      </c>
      <c r="AC46" s="332"/>
      <c r="AD46" s="333"/>
      <c r="AE46" s="140">
        <v>2</v>
      </c>
      <c r="AF46" s="141">
        <f t="shared" si="4"/>
        <v>60</v>
      </c>
      <c r="AG46" s="141">
        <f t="shared" si="5"/>
        <v>36</v>
      </c>
      <c r="AH46" s="141">
        <v>18</v>
      </c>
      <c r="AI46" s="141"/>
      <c r="AJ46" s="141">
        <v>18</v>
      </c>
      <c r="AK46" s="141"/>
      <c r="AL46" s="142"/>
      <c r="AM46" s="142"/>
      <c r="AN46" s="142"/>
      <c r="AO46" s="143">
        <f t="shared" si="6"/>
        <v>24</v>
      </c>
      <c r="AP46" s="238"/>
      <c r="AQ46" s="104">
        <v>3</v>
      </c>
      <c r="AR46" s="104">
        <v>3</v>
      </c>
      <c r="AS46" s="105"/>
      <c r="AT46" s="103"/>
      <c r="AU46" s="104"/>
      <c r="AV46" s="104"/>
      <c r="AW46" s="105"/>
      <c r="AX46" s="155">
        <f t="shared" si="7"/>
        <v>2</v>
      </c>
      <c r="AY46" s="104">
        <v>1</v>
      </c>
      <c r="AZ46" s="104">
        <v>1</v>
      </c>
      <c r="BA46" s="105"/>
      <c r="BB46" s="155"/>
      <c r="BC46" s="104"/>
      <c r="BD46" s="104"/>
      <c r="BE46" s="105"/>
      <c r="BF46" s="31"/>
      <c r="BG46" s="31"/>
      <c r="BH46" s="31"/>
      <c r="BI46" s="31"/>
    </row>
    <row r="47" spans="2:61" s="23" customFormat="1" ht="105" customHeight="1">
      <c r="B47" s="181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337" t="s">
        <v>121</v>
      </c>
      <c r="U47" s="375"/>
      <c r="V47" s="376"/>
      <c r="W47" s="334" t="s">
        <v>118</v>
      </c>
      <c r="X47" s="335"/>
      <c r="Y47" s="335"/>
      <c r="Z47" s="335"/>
      <c r="AA47" s="335"/>
      <c r="AB47" s="140">
        <v>11</v>
      </c>
      <c r="AC47" s="332">
        <v>1</v>
      </c>
      <c r="AD47" s="352"/>
      <c r="AE47" s="140">
        <v>2</v>
      </c>
      <c r="AF47" s="141">
        <f t="shared" si="4"/>
        <v>60</v>
      </c>
      <c r="AG47" s="141">
        <f t="shared" si="5"/>
        <v>36</v>
      </c>
      <c r="AH47" s="141">
        <v>18</v>
      </c>
      <c r="AI47" s="141"/>
      <c r="AJ47" s="141">
        <v>18</v>
      </c>
      <c r="AK47" s="141"/>
      <c r="AL47" s="142"/>
      <c r="AM47" s="142"/>
      <c r="AN47" s="142"/>
      <c r="AO47" s="143">
        <f t="shared" si="6"/>
        <v>24</v>
      </c>
      <c r="AP47" s="238"/>
      <c r="AQ47" s="104">
        <v>3</v>
      </c>
      <c r="AR47" s="104">
        <v>3</v>
      </c>
      <c r="AS47" s="105"/>
      <c r="AT47" s="103"/>
      <c r="AU47" s="104"/>
      <c r="AV47" s="104"/>
      <c r="AW47" s="105"/>
      <c r="AX47" s="155">
        <f t="shared" si="7"/>
        <v>2</v>
      </c>
      <c r="AY47" s="104">
        <v>1</v>
      </c>
      <c r="AZ47" s="104">
        <v>1</v>
      </c>
      <c r="BA47" s="105"/>
      <c r="BB47" s="155"/>
      <c r="BC47" s="104"/>
      <c r="BD47" s="104"/>
      <c r="BE47" s="105"/>
      <c r="BF47" s="31"/>
      <c r="BG47" s="31"/>
      <c r="BH47" s="31"/>
      <c r="BI47" s="31"/>
    </row>
    <row r="48" spans="2:61" s="23" customFormat="1" ht="105" customHeight="1">
      <c r="B48" s="181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337" t="s">
        <v>135</v>
      </c>
      <c r="U48" s="375"/>
      <c r="V48" s="376"/>
      <c r="W48" s="334" t="s">
        <v>118</v>
      </c>
      <c r="X48" s="335"/>
      <c r="Y48" s="335"/>
      <c r="Z48" s="335"/>
      <c r="AA48" s="335"/>
      <c r="AB48" s="140">
        <v>1</v>
      </c>
      <c r="AC48" s="332"/>
      <c r="AD48" s="352"/>
      <c r="AE48" s="140">
        <v>2</v>
      </c>
      <c r="AF48" s="141">
        <f t="shared" si="4"/>
        <v>60</v>
      </c>
      <c r="AG48" s="141">
        <f t="shared" si="5"/>
        <v>36</v>
      </c>
      <c r="AH48" s="141">
        <v>18</v>
      </c>
      <c r="AI48" s="141"/>
      <c r="AJ48" s="141">
        <v>18</v>
      </c>
      <c r="AK48" s="141"/>
      <c r="AL48" s="142"/>
      <c r="AM48" s="142"/>
      <c r="AN48" s="142"/>
      <c r="AO48" s="143">
        <f t="shared" si="6"/>
        <v>24</v>
      </c>
      <c r="AP48" s="238"/>
      <c r="AQ48" s="104">
        <v>3</v>
      </c>
      <c r="AR48" s="104">
        <v>3</v>
      </c>
      <c r="AS48" s="105"/>
      <c r="AT48" s="103"/>
      <c r="AU48" s="104"/>
      <c r="AV48" s="104"/>
      <c r="AW48" s="105"/>
      <c r="AX48" s="155">
        <f t="shared" si="7"/>
        <v>2</v>
      </c>
      <c r="AY48" s="104">
        <v>1</v>
      </c>
      <c r="AZ48" s="104">
        <v>1</v>
      </c>
      <c r="BA48" s="105"/>
      <c r="BB48" s="155"/>
      <c r="BC48" s="104"/>
      <c r="BD48" s="104"/>
      <c r="BE48" s="105"/>
      <c r="BF48" s="31"/>
      <c r="BG48" s="31"/>
      <c r="BH48" s="31"/>
      <c r="BI48" s="31"/>
    </row>
    <row r="49" spans="2:64" s="23" customFormat="1" ht="105" customHeight="1" thickBot="1">
      <c r="B49" s="23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365" t="s">
        <v>122</v>
      </c>
      <c r="U49" s="366"/>
      <c r="V49" s="367"/>
      <c r="W49" s="345" t="s">
        <v>118</v>
      </c>
      <c r="X49" s="346"/>
      <c r="Y49" s="346"/>
      <c r="Z49" s="346"/>
      <c r="AA49" s="346"/>
      <c r="AB49" s="130">
        <v>5</v>
      </c>
      <c r="AC49" s="347">
        <v>1</v>
      </c>
      <c r="AD49" s="348"/>
      <c r="AE49" s="130">
        <v>2</v>
      </c>
      <c r="AF49" s="131">
        <f t="shared" si="4"/>
        <v>60</v>
      </c>
      <c r="AG49" s="131">
        <f t="shared" si="5"/>
        <v>36</v>
      </c>
      <c r="AH49" s="131">
        <v>18</v>
      </c>
      <c r="AI49" s="131"/>
      <c r="AJ49" s="131">
        <v>18</v>
      </c>
      <c r="AK49" s="131"/>
      <c r="AL49" s="240"/>
      <c r="AM49" s="240"/>
      <c r="AN49" s="240"/>
      <c r="AO49" s="241">
        <f t="shared" si="6"/>
        <v>24</v>
      </c>
      <c r="AP49" s="242"/>
      <c r="AQ49" s="135">
        <v>3</v>
      </c>
      <c r="AR49" s="135">
        <v>3</v>
      </c>
      <c r="AS49" s="136"/>
      <c r="AT49" s="134"/>
      <c r="AU49" s="135"/>
      <c r="AV49" s="135"/>
      <c r="AW49" s="136"/>
      <c r="AX49" s="137">
        <f t="shared" si="7"/>
        <v>2</v>
      </c>
      <c r="AY49" s="135">
        <v>1</v>
      </c>
      <c r="AZ49" s="135">
        <v>1</v>
      </c>
      <c r="BA49" s="136"/>
      <c r="BB49" s="137"/>
      <c r="BC49" s="135"/>
      <c r="BD49" s="135"/>
      <c r="BE49" s="136"/>
      <c r="BF49" s="31"/>
      <c r="BG49" s="31"/>
      <c r="BH49" s="31"/>
      <c r="BI49" s="31"/>
      <c r="BL49" s="23" t="s">
        <v>101</v>
      </c>
    </row>
    <row r="50" spans="2:65" s="23" customFormat="1" ht="105" customHeight="1" thickBot="1">
      <c r="B50" s="243">
        <v>16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353" t="s">
        <v>123</v>
      </c>
      <c r="U50" s="354"/>
      <c r="V50" s="355"/>
      <c r="W50" s="356"/>
      <c r="X50" s="357"/>
      <c r="Y50" s="357"/>
      <c r="Z50" s="357"/>
      <c r="AA50" s="357"/>
      <c r="AB50" s="245"/>
      <c r="AC50" s="358"/>
      <c r="AD50" s="359"/>
      <c r="AE50" s="197"/>
      <c r="AF50" s="222"/>
      <c r="AG50" s="222"/>
      <c r="AH50" s="222"/>
      <c r="AI50" s="222"/>
      <c r="AJ50" s="222"/>
      <c r="AK50" s="222"/>
      <c r="AL50" s="223"/>
      <c r="AM50" s="223"/>
      <c r="AN50" s="223"/>
      <c r="AO50" s="224"/>
      <c r="AP50" s="225"/>
      <c r="AQ50" s="226"/>
      <c r="AR50" s="226"/>
      <c r="AS50" s="227"/>
      <c r="AT50" s="225"/>
      <c r="AU50" s="226"/>
      <c r="AV50" s="226"/>
      <c r="AW50" s="228"/>
      <c r="AX50" s="229"/>
      <c r="AY50" s="226"/>
      <c r="AZ50" s="226"/>
      <c r="BA50" s="227"/>
      <c r="BB50" s="230"/>
      <c r="BC50" s="231"/>
      <c r="BD50" s="231"/>
      <c r="BE50" s="232"/>
      <c r="BF50" s="31"/>
      <c r="BG50" s="31"/>
      <c r="BH50" s="31"/>
      <c r="BI50" s="31"/>
      <c r="BM50" s="23" t="s">
        <v>101</v>
      </c>
    </row>
    <row r="51" spans="2:61" s="23" customFormat="1" ht="105" customHeight="1">
      <c r="B51" s="233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360" t="s">
        <v>124</v>
      </c>
      <c r="U51" s="361"/>
      <c r="V51" s="362"/>
      <c r="W51" s="363" t="s">
        <v>125</v>
      </c>
      <c r="X51" s="364"/>
      <c r="Y51" s="364"/>
      <c r="Z51" s="364"/>
      <c r="AA51" s="364"/>
      <c r="AB51" s="99">
        <v>2</v>
      </c>
      <c r="AC51" s="340"/>
      <c r="AD51" s="341"/>
      <c r="AE51" s="99">
        <v>2</v>
      </c>
      <c r="AF51" s="100">
        <f aca="true" t="shared" si="8" ref="AF51:AF57">AE51*30</f>
        <v>60</v>
      </c>
      <c r="AG51" s="100">
        <f aca="true" t="shared" si="9" ref="AG51:AG57">AH51+AJ51+AL51</f>
        <v>36</v>
      </c>
      <c r="AH51" s="100">
        <v>18</v>
      </c>
      <c r="AI51" s="100"/>
      <c r="AJ51" s="100">
        <v>18</v>
      </c>
      <c r="AK51" s="100"/>
      <c r="AL51" s="235"/>
      <c r="AM51" s="235"/>
      <c r="AN51" s="235"/>
      <c r="AO51" s="236">
        <f aca="true" t="shared" si="10" ref="AO51:AO57">AF51-AG51</f>
        <v>24</v>
      </c>
      <c r="AP51" s="237"/>
      <c r="AQ51" s="107">
        <v>4</v>
      </c>
      <c r="AR51" s="107">
        <v>4</v>
      </c>
      <c r="AS51" s="108"/>
      <c r="AT51" s="106"/>
      <c r="AU51" s="107"/>
      <c r="AV51" s="107"/>
      <c r="AW51" s="108"/>
      <c r="AX51" s="109"/>
      <c r="AY51" s="107"/>
      <c r="AZ51" s="107"/>
      <c r="BA51" s="108"/>
      <c r="BB51" s="109">
        <f aca="true" t="shared" si="11" ref="BB51:BB57">SUM(BC51:BE51)</f>
        <v>2</v>
      </c>
      <c r="BC51" s="107">
        <v>1</v>
      </c>
      <c r="BD51" s="107">
        <v>1</v>
      </c>
      <c r="BE51" s="108"/>
      <c r="BF51" s="31"/>
      <c r="BG51" s="31"/>
      <c r="BH51" s="31"/>
      <c r="BI51" s="31"/>
    </row>
    <row r="52" spans="2:72" s="23" customFormat="1" ht="105" customHeight="1">
      <c r="B52" s="181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349" t="s">
        <v>126</v>
      </c>
      <c r="U52" s="350"/>
      <c r="V52" s="351"/>
      <c r="W52" s="334" t="s">
        <v>125</v>
      </c>
      <c r="X52" s="335"/>
      <c r="Y52" s="335"/>
      <c r="Z52" s="335"/>
      <c r="AA52" s="335"/>
      <c r="AB52" s="140">
        <v>4</v>
      </c>
      <c r="AC52" s="332"/>
      <c r="AD52" s="352"/>
      <c r="AE52" s="140">
        <v>2</v>
      </c>
      <c r="AF52" s="141">
        <f t="shared" si="8"/>
        <v>60</v>
      </c>
      <c r="AG52" s="141">
        <f t="shared" si="9"/>
        <v>36</v>
      </c>
      <c r="AH52" s="141">
        <v>18</v>
      </c>
      <c r="AI52" s="141"/>
      <c r="AJ52" s="141">
        <v>18</v>
      </c>
      <c r="AK52" s="141"/>
      <c r="AL52" s="142"/>
      <c r="AM52" s="142"/>
      <c r="AN52" s="142"/>
      <c r="AO52" s="143">
        <f t="shared" si="10"/>
        <v>24</v>
      </c>
      <c r="AP52" s="238"/>
      <c r="AQ52" s="104">
        <v>4</v>
      </c>
      <c r="AR52" s="104">
        <v>4</v>
      </c>
      <c r="AS52" s="105"/>
      <c r="AT52" s="103"/>
      <c r="AU52" s="104"/>
      <c r="AV52" s="104"/>
      <c r="AW52" s="105"/>
      <c r="AX52" s="155"/>
      <c r="AY52" s="104"/>
      <c r="AZ52" s="104"/>
      <c r="BA52" s="105"/>
      <c r="BB52" s="155">
        <f t="shared" si="11"/>
        <v>2</v>
      </c>
      <c r="BC52" s="104">
        <v>1</v>
      </c>
      <c r="BD52" s="104">
        <v>1</v>
      </c>
      <c r="BE52" s="105"/>
      <c r="BF52" s="31"/>
      <c r="BG52" s="31"/>
      <c r="BH52" s="31"/>
      <c r="BI52" s="31"/>
      <c r="BT52" s="23" t="s">
        <v>101</v>
      </c>
    </row>
    <row r="53" spans="2:61" s="23" customFormat="1" ht="105" customHeight="1">
      <c r="B53" s="181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349" t="s">
        <v>127</v>
      </c>
      <c r="U53" s="350"/>
      <c r="V53" s="351"/>
      <c r="W53" s="334" t="s">
        <v>125</v>
      </c>
      <c r="X53" s="335"/>
      <c r="Y53" s="335"/>
      <c r="Z53" s="335"/>
      <c r="AA53" s="335"/>
      <c r="AB53" s="140">
        <v>5</v>
      </c>
      <c r="AC53" s="332">
        <v>2</v>
      </c>
      <c r="AD53" s="352"/>
      <c r="AE53" s="140">
        <v>2</v>
      </c>
      <c r="AF53" s="141">
        <f t="shared" si="8"/>
        <v>60</v>
      </c>
      <c r="AG53" s="141">
        <f t="shared" si="9"/>
        <v>36</v>
      </c>
      <c r="AH53" s="141">
        <v>18</v>
      </c>
      <c r="AI53" s="141"/>
      <c r="AJ53" s="141">
        <v>18</v>
      </c>
      <c r="AK53" s="141"/>
      <c r="AL53" s="142"/>
      <c r="AM53" s="142"/>
      <c r="AN53" s="142"/>
      <c r="AO53" s="143">
        <f t="shared" si="10"/>
        <v>24</v>
      </c>
      <c r="AP53" s="238"/>
      <c r="AQ53" s="104">
        <v>4</v>
      </c>
      <c r="AR53" s="104">
        <v>4</v>
      </c>
      <c r="AS53" s="105"/>
      <c r="AT53" s="103"/>
      <c r="AU53" s="104"/>
      <c r="AV53" s="104"/>
      <c r="AW53" s="105"/>
      <c r="AX53" s="155"/>
      <c r="AY53" s="104"/>
      <c r="AZ53" s="104"/>
      <c r="BA53" s="105"/>
      <c r="BB53" s="155">
        <f t="shared" si="11"/>
        <v>2</v>
      </c>
      <c r="BC53" s="104">
        <v>1</v>
      </c>
      <c r="BD53" s="104">
        <v>1</v>
      </c>
      <c r="BE53" s="105"/>
      <c r="BF53" s="31"/>
      <c r="BG53" s="31"/>
      <c r="BH53" s="31"/>
      <c r="BI53" s="31"/>
    </row>
    <row r="54" spans="2:73" s="23" customFormat="1" ht="105" customHeight="1">
      <c r="B54" s="181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349" t="s">
        <v>128</v>
      </c>
      <c r="U54" s="350"/>
      <c r="V54" s="351"/>
      <c r="W54" s="334" t="s">
        <v>129</v>
      </c>
      <c r="X54" s="335"/>
      <c r="Y54" s="335"/>
      <c r="Z54" s="335"/>
      <c r="AA54" s="335"/>
      <c r="AB54" s="140">
        <v>3</v>
      </c>
      <c r="AC54" s="332"/>
      <c r="AD54" s="352"/>
      <c r="AE54" s="140">
        <v>2</v>
      </c>
      <c r="AF54" s="141">
        <f t="shared" si="8"/>
        <v>60</v>
      </c>
      <c r="AG54" s="141">
        <f t="shared" si="9"/>
        <v>36</v>
      </c>
      <c r="AH54" s="141">
        <v>18</v>
      </c>
      <c r="AI54" s="141"/>
      <c r="AJ54" s="141">
        <v>18</v>
      </c>
      <c r="AK54" s="141"/>
      <c r="AL54" s="142"/>
      <c r="AM54" s="142"/>
      <c r="AN54" s="142"/>
      <c r="AO54" s="143">
        <f t="shared" si="10"/>
        <v>24</v>
      </c>
      <c r="AP54" s="238"/>
      <c r="AQ54" s="104">
        <v>4</v>
      </c>
      <c r="AR54" s="104">
        <v>4</v>
      </c>
      <c r="AS54" s="105"/>
      <c r="AT54" s="103"/>
      <c r="AU54" s="104"/>
      <c r="AV54" s="104"/>
      <c r="AW54" s="105"/>
      <c r="AX54" s="155"/>
      <c r="AY54" s="104"/>
      <c r="AZ54" s="104"/>
      <c r="BA54" s="105"/>
      <c r="BB54" s="155">
        <f t="shared" si="11"/>
        <v>2</v>
      </c>
      <c r="BC54" s="104">
        <v>1</v>
      </c>
      <c r="BD54" s="104">
        <v>1</v>
      </c>
      <c r="BE54" s="105"/>
      <c r="BF54" s="31"/>
      <c r="BG54" s="31"/>
      <c r="BH54" s="31"/>
      <c r="BI54" s="31"/>
      <c r="BU54" s="23" t="s">
        <v>101</v>
      </c>
    </row>
    <row r="55" spans="2:61" s="23" customFormat="1" ht="105" customHeight="1">
      <c r="B55" s="181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349" t="s">
        <v>130</v>
      </c>
      <c r="U55" s="350"/>
      <c r="V55" s="351"/>
      <c r="W55" s="334" t="s">
        <v>125</v>
      </c>
      <c r="X55" s="335"/>
      <c r="Y55" s="335"/>
      <c r="Z55" s="335"/>
      <c r="AA55" s="335"/>
      <c r="AB55" s="140">
        <v>3</v>
      </c>
      <c r="AC55" s="332"/>
      <c r="AD55" s="352"/>
      <c r="AE55" s="140">
        <v>2</v>
      </c>
      <c r="AF55" s="141">
        <f t="shared" si="8"/>
        <v>60</v>
      </c>
      <c r="AG55" s="141">
        <f t="shared" si="9"/>
        <v>36</v>
      </c>
      <c r="AH55" s="141">
        <v>18</v>
      </c>
      <c r="AI55" s="141"/>
      <c r="AJ55" s="141">
        <v>18</v>
      </c>
      <c r="AK55" s="141"/>
      <c r="AL55" s="142"/>
      <c r="AM55" s="142"/>
      <c r="AN55" s="142"/>
      <c r="AO55" s="143">
        <f t="shared" si="10"/>
        <v>24</v>
      </c>
      <c r="AP55" s="238"/>
      <c r="AQ55" s="104">
        <v>4</v>
      </c>
      <c r="AR55" s="104">
        <v>4</v>
      </c>
      <c r="AS55" s="105"/>
      <c r="AT55" s="103"/>
      <c r="AU55" s="104"/>
      <c r="AV55" s="104"/>
      <c r="AW55" s="105"/>
      <c r="AX55" s="155"/>
      <c r="AY55" s="104"/>
      <c r="AZ55" s="104"/>
      <c r="BA55" s="105"/>
      <c r="BB55" s="155">
        <f t="shared" si="11"/>
        <v>2</v>
      </c>
      <c r="BC55" s="104">
        <v>1</v>
      </c>
      <c r="BD55" s="104">
        <v>1</v>
      </c>
      <c r="BE55" s="105"/>
      <c r="BF55" s="31"/>
      <c r="BG55" s="31"/>
      <c r="BH55" s="31"/>
      <c r="BI55" s="31"/>
    </row>
    <row r="56" spans="2:72" s="23" customFormat="1" ht="105" customHeight="1">
      <c r="B56" s="181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349" t="s">
        <v>131</v>
      </c>
      <c r="U56" s="350"/>
      <c r="V56" s="351"/>
      <c r="W56" s="334" t="s">
        <v>125</v>
      </c>
      <c r="X56" s="335"/>
      <c r="Y56" s="335"/>
      <c r="Z56" s="335"/>
      <c r="AA56" s="335"/>
      <c r="AB56" s="140">
        <v>1</v>
      </c>
      <c r="AC56" s="332"/>
      <c r="AD56" s="352"/>
      <c r="AE56" s="140">
        <v>2</v>
      </c>
      <c r="AF56" s="141">
        <f t="shared" si="8"/>
        <v>60</v>
      </c>
      <c r="AG56" s="141">
        <f t="shared" si="9"/>
        <v>36</v>
      </c>
      <c r="AH56" s="141">
        <v>18</v>
      </c>
      <c r="AI56" s="141"/>
      <c r="AJ56" s="141">
        <v>18</v>
      </c>
      <c r="AK56" s="141"/>
      <c r="AL56" s="142"/>
      <c r="AM56" s="142"/>
      <c r="AN56" s="142"/>
      <c r="AO56" s="143">
        <f t="shared" si="10"/>
        <v>24</v>
      </c>
      <c r="AP56" s="238"/>
      <c r="AQ56" s="104">
        <v>4</v>
      </c>
      <c r="AR56" s="104">
        <v>4</v>
      </c>
      <c r="AS56" s="105"/>
      <c r="AT56" s="103"/>
      <c r="AU56" s="104"/>
      <c r="AV56" s="104"/>
      <c r="AW56" s="105"/>
      <c r="AX56" s="155"/>
      <c r="AY56" s="104"/>
      <c r="AZ56" s="104"/>
      <c r="BA56" s="105"/>
      <c r="BB56" s="155">
        <f t="shared" si="11"/>
        <v>2</v>
      </c>
      <c r="BC56" s="104">
        <v>1</v>
      </c>
      <c r="BD56" s="104">
        <v>1</v>
      </c>
      <c r="BE56" s="105"/>
      <c r="BF56" s="31"/>
      <c r="BG56" s="31"/>
      <c r="BH56" s="31"/>
      <c r="BI56" s="31"/>
      <c r="BT56" s="23" t="s">
        <v>101</v>
      </c>
    </row>
    <row r="57" spans="2:61" s="23" customFormat="1" ht="105" customHeight="1" thickBot="1">
      <c r="B57" s="181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342" t="s">
        <v>72</v>
      </c>
      <c r="U57" s="343"/>
      <c r="V57" s="344"/>
      <c r="W57" s="345" t="s">
        <v>71</v>
      </c>
      <c r="X57" s="346"/>
      <c r="Y57" s="346"/>
      <c r="Z57" s="346"/>
      <c r="AA57" s="346"/>
      <c r="AB57" s="130">
        <v>5</v>
      </c>
      <c r="AC57" s="347"/>
      <c r="AD57" s="348"/>
      <c r="AE57" s="130">
        <v>2</v>
      </c>
      <c r="AF57" s="131">
        <f t="shared" si="8"/>
        <v>60</v>
      </c>
      <c r="AG57" s="131">
        <f t="shared" si="9"/>
        <v>36</v>
      </c>
      <c r="AH57" s="131">
        <v>18</v>
      </c>
      <c r="AI57" s="131"/>
      <c r="AJ57" s="131">
        <v>18</v>
      </c>
      <c r="AK57" s="131"/>
      <c r="AL57" s="240"/>
      <c r="AM57" s="240"/>
      <c r="AN57" s="240"/>
      <c r="AO57" s="241">
        <f t="shared" si="10"/>
        <v>24</v>
      </c>
      <c r="AP57" s="242"/>
      <c r="AQ57" s="135">
        <v>4</v>
      </c>
      <c r="AR57" s="135">
        <v>4</v>
      </c>
      <c r="AS57" s="136"/>
      <c r="AT57" s="134"/>
      <c r="AU57" s="135"/>
      <c r="AV57" s="135"/>
      <c r="AW57" s="136"/>
      <c r="AX57" s="137"/>
      <c r="AY57" s="135"/>
      <c r="AZ57" s="135"/>
      <c r="BA57" s="136"/>
      <c r="BB57" s="137">
        <f t="shared" si="11"/>
        <v>2</v>
      </c>
      <c r="BC57" s="135">
        <v>1</v>
      </c>
      <c r="BD57" s="135">
        <v>1</v>
      </c>
      <c r="BE57" s="136"/>
      <c r="BF57" s="31"/>
      <c r="BG57" s="31"/>
      <c r="BH57" s="31"/>
      <c r="BI57" s="31"/>
    </row>
    <row r="58" spans="2:71" s="23" customFormat="1" ht="105" customHeight="1" thickBot="1">
      <c r="B58" s="246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330" t="s">
        <v>132</v>
      </c>
      <c r="U58" s="331"/>
      <c r="V58" s="331"/>
      <c r="W58" s="331"/>
      <c r="X58" s="331"/>
      <c r="Y58" s="331"/>
      <c r="Z58" s="331"/>
      <c r="AA58" s="331"/>
      <c r="AB58" s="331"/>
      <c r="AC58" s="331"/>
      <c r="AD58" s="247"/>
      <c r="AE58" s="248">
        <v>4</v>
      </c>
      <c r="AF58" s="249">
        <v>120</v>
      </c>
      <c r="AG58" s="249">
        <v>72</v>
      </c>
      <c r="AH58" s="249">
        <v>36</v>
      </c>
      <c r="AI58" s="249"/>
      <c r="AJ58" s="249">
        <v>36</v>
      </c>
      <c r="AK58" s="249"/>
      <c r="AL58" s="250"/>
      <c r="AM58" s="250"/>
      <c r="AN58" s="250"/>
      <c r="AO58" s="251">
        <v>48</v>
      </c>
      <c r="AP58" s="252"/>
      <c r="AQ58" s="253">
        <v>2</v>
      </c>
      <c r="AR58" s="253">
        <v>2</v>
      </c>
      <c r="AS58" s="254"/>
      <c r="AT58" s="252"/>
      <c r="AU58" s="253"/>
      <c r="AV58" s="253"/>
      <c r="AW58" s="255"/>
      <c r="AX58" s="256">
        <v>2</v>
      </c>
      <c r="AY58" s="253">
        <v>1</v>
      </c>
      <c r="AZ58" s="253">
        <v>1</v>
      </c>
      <c r="BA58" s="254"/>
      <c r="BB58" s="257">
        <v>2</v>
      </c>
      <c r="BC58" s="258">
        <v>1</v>
      </c>
      <c r="BD58" s="258">
        <v>1</v>
      </c>
      <c r="BE58" s="259"/>
      <c r="BF58" s="31"/>
      <c r="BG58" s="31"/>
      <c r="BH58" s="31"/>
      <c r="BI58" s="31"/>
      <c r="BS58" s="23" t="s">
        <v>101</v>
      </c>
    </row>
    <row r="59" spans="1:61" ht="96.75" customHeight="1" thickBot="1">
      <c r="A59" s="15"/>
      <c r="B59" s="433" t="s">
        <v>99</v>
      </c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3"/>
      <c r="AP59" s="433"/>
      <c r="AQ59" s="433"/>
      <c r="AR59" s="433"/>
      <c r="AS59" s="433"/>
      <c r="AT59" s="433"/>
      <c r="AU59" s="433"/>
      <c r="AV59" s="433"/>
      <c r="AW59" s="433"/>
      <c r="AX59" s="433"/>
      <c r="AY59" s="433"/>
      <c r="AZ59" s="433"/>
      <c r="BA59" s="433"/>
      <c r="BB59" s="433"/>
      <c r="BC59" s="433"/>
      <c r="BD59" s="433"/>
      <c r="BE59" s="434"/>
      <c r="BF59" s="32"/>
      <c r="BG59" s="32"/>
      <c r="BH59" s="32"/>
      <c r="BI59" s="32"/>
    </row>
    <row r="60" spans="2:61" s="22" customFormat="1" ht="136.5" customHeight="1">
      <c r="B60" s="435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437" t="s">
        <v>59</v>
      </c>
      <c r="U60" s="438"/>
      <c r="V60" s="439"/>
      <c r="W60" s="443" t="s">
        <v>8</v>
      </c>
      <c r="X60" s="444"/>
      <c r="Y60" s="444"/>
      <c r="Z60" s="444"/>
      <c r="AA60" s="445"/>
      <c r="AB60" s="449" t="s">
        <v>100</v>
      </c>
      <c r="AC60" s="450"/>
      <c r="AD60" s="451"/>
      <c r="AE60" s="200"/>
      <c r="AF60" s="198"/>
      <c r="AG60" s="198"/>
      <c r="AH60" s="198"/>
      <c r="AI60" s="198"/>
      <c r="AJ60" s="198"/>
      <c r="AK60" s="198"/>
      <c r="AL60" s="198"/>
      <c r="AM60" s="198"/>
      <c r="AN60" s="199"/>
      <c r="AO60" s="201"/>
      <c r="AP60" s="202"/>
      <c r="AQ60" s="203"/>
      <c r="AR60" s="203"/>
      <c r="AS60" s="204"/>
      <c r="AT60" s="202"/>
      <c r="AU60" s="203"/>
      <c r="AV60" s="203"/>
      <c r="AW60" s="204"/>
      <c r="AX60" s="202"/>
      <c r="AY60" s="203"/>
      <c r="AZ60" s="203"/>
      <c r="BA60" s="204"/>
      <c r="BB60" s="205"/>
      <c r="BC60" s="206"/>
      <c r="BD60" s="206"/>
      <c r="BE60" s="207"/>
      <c r="BF60" s="31"/>
      <c r="BG60" s="31"/>
      <c r="BH60" s="31"/>
      <c r="BI60" s="31"/>
    </row>
    <row r="61" spans="2:61" s="22" customFormat="1" ht="99.75" customHeight="1" thickBot="1">
      <c r="B61" s="436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440"/>
      <c r="U61" s="441"/>
      <c r="V61" s="442"/>
      <c r="W61" s="446"/>
      <c r="X61" s="447"/>
      <c r="Y61" s="447"/>
      <c r="Z61" s="447"/>
      <c r="AA61" s="448"/>
      <c r="AB61" s="261" t="s">
        <v>37</v>
      </c>
      <c r="AC61" s="462" t="s">
        <v>38</v>
      </c>
      <c r="AD61" s="463"/>
      <c r="AE61" s="210"/>
      <c r="AF61" s="211"/>
      <c r="AG61" s="211"/>
      <c r="AH61" s="211"/>
      <c r="AI61" s="211"/>
      <c r="AJ61" s="211"/>
      <c r="AK61" s="211"/>
      <c r="AL61" s="211"/>
      <c r="AM61" s="211"/>
      <c r="AN61" s="212"/>
      <c r="AO61" s="213"/>
      <c r="AP61" s="214"/>
      <c r="AQ61" s="215"/>
      <c r="AR61" s="215"/>
      <c r="AS61" s="216"/>
      <c r="AT61" s="214"/>
      <c r="AU61" s="215"/>
      <c r="AV61" s="215"/>
      <c r="AW61" s="216"/>
      <c r="AX61" s="214"/>
      <c r="AY61" s="215"/>
      <c r="AZ61" s="215"/>
      <c r="BA61" s="216"/>
      <c r="BB61" s="217"/>
      <c r="BC61" s="208"/>
      <c r="BD61" s="208"/>
      <c r="BE61" s="218"/>
      <c r="BF61" s="31"/>
      <c r="BG61" s="31"/>
      <c r="BH61" s="31"/>
      <c r="BI61" s="31"/>
    </row>
    <row r="62" spans="2:61" s="22" customFormat="1" ht="84.75" customHeight="1" thickBot="1">
      <c r="B62" s="262">
        <v>17</v>
      </c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368" t="s">
        <v>102</v>
      </c>
      <c r="U62" s="369"/>
      <c r="V62" s="370"/>
      <c r="W62" s="371"/>
      <c r="X62" s="372"/>
      <c r="Y62" s="372"/>
      <c r="Z62" s="372"/>
      <c r="AA62" s="372"/>
      <c r="AB62" s="263"/>
      <c r="AC62" s="373"/>
      <c r="AD62" s="374"/>
      <c r="AE62" s="264"/>
      <c r="AF62" s="265"/>
      <c r="AG62" s="265"/>
      <c r="AH62" s="265"/>
      <c r="AI62" s="265"/>
      <c r="AJ62" s="265"/>
      <c r="AK62" s="265"/>
      <c r="AL62" s="266"/>
      <c r="AM62" s="266"/>
      <c r="AN62" s="266"/>
      <c r="AO62" s="267"/>
      <c r="AP62" s="268"/>
      <c r="AQ62" s="269"/>
      <c r="AR62" s="269"/>
      <c r="AS62" s="270"/>
      <c r="AT62" s="268"/>
      <c r="AU62" s="269"/>
      <c r="AV62" s="269"/>
      <c r="AW62" s="271"/>
      <c r="AX62" s="272"/>
      <c r="AY62" s="269"/>
      <c r="AZ62" s="269"/>
      <c r="BA62" s="270"/>
      <c r="BB62" s="273"/>
      <c r="BC62" s="274"/>
      <c r="BD62" s="274"/>
      <c r="BE62" s="275"/>
      <c r="BF62" s="31"/>
      <c r="BG62" s="31"/>
      <c r="BH62" s="31"/>
      <c r="BI62" s="31"/>
    </row>
    <row r="63" spans="2:77" s="23" customFormat="1" ht="114.75" customHeight="1">
      <c r="B63" s="233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360" t="s">
        <v>137</v>
      </c>
      <c r="U63" s="361"/>
      <c r="V63" s="362"/>
      <c r="W63" s="363" t="s">
        <v>63</v>
      </c>
      <c r="X63" s="364"/>
      <c r="Y63" s="364"/>
      <c r="Z63" s="364"/>
      <c r="AA63" s="364"/>
      <c r="AB63" s="276">
        <v>15</v>
      </c>
      <c r="AC63" s="340">
        <v>2</v>
      </c>
      <c r="AD63" s="341"/>
      <c r="AE63" s="99">
        <v>4</v>
      </c>
      <c r="AF63" s="100">
        <f>AE63*30</f>
        <v>120</v>
      </c>
      <c r="AG63" s="100">
        <f>AH63+AJ63+AL63</f>
        <v>72</v>
      </c>
      <c r="AH63" s="100">
        <v>36</v>
      </c>
      <c r="AI63" s="100"/>
      <c r="AJ63" s="100">
        <v>18</v>
      </c>
      <c r="AK63" s="100"/>
      <c r="AL63" s="235">
        <v>18</v>
      </c>
      <c r="AM63" s="235"/>
      <c r="AN63" s="235"/>
      <c r="AO63" s="236">
        <f>AF63-AG63</f>
        <v>48</v>
      </c>
      <c r="AP63" s="237"/>
      <c r="AQ63" s="107">
        <v>3</v>
      </c>
      <c r="AR63" s="107">
        <v>3</v>
      </c>
      <c r="AS63" s="108"/>
      <c r="AT63" s="106"/>
      <c r="AU63" s="107"/>
      <c r="AV63" s="107"/>
      <c r="AW63" s="108"/>
      <c r="AX63" s="109">
        <f>SUM(AY63:BA63)</f>
        <v>4</v>
      </c>
      <c r="AY63" s="107">
        <v>2</v>
      </c>
      <c r="AZ63" s="107">
        <v>1</v>
      </c>
      <c r="BA63" s="108">
        <v>1</v>
      </c>
      <c r="BB63" s="109"/>
      <c r="BC63" s="107"/>
      <c r="BD63" s="107"/>
      <c r="BE63" s="108"/>
      <c r="BF63" s="31"/>
      <c r="BG63" s="31"/>
      <c r="BH63" s="31"/>
      <c r="BI63" s="31"/>
      <c r="BT63" s="23" t="s">
        <v>101</v>
      </c>
      <c r="BY63" s="23" t="s">
        <v>101</v>
      </c>
    </row>
    <row r="64" spans="2:77" s="23" customFormat="1" ht="130.5" customHeight="1" thickBot="1">
      <c r="B64" s="23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342" t="s">
        <v>136</v>
      </c>
      <c r="U64" s="343"/>
      <c r="V64" s="344"/>
      <c r="W64" s="345" t="s">
        <v>63</v>
      </c>
      <c r="X64" s="346"/>
      <c r="Y64" s="346"/>
      <c r="Z64" s="346"/>
      <c r="AA64" s="346"/>
      <c r="AB64" s="277">
        <v>2</v>
      </c>
      <c r="AC64" s="347"/>
      <c r="AD64" s="348"/>
      <c r="AE64" s="130">
        <v>4</v>
      </c>
      <c r="AF64" s="131">
        <f>AE64*30</f>
        <v>120</v>
      </c>
      <c r="AG64" s="131">
        <f>AH64+AJ64+AL64</f>
        <v>72</v>
      </c>
      <c r="AH64" s="131">
        <v>36</v>
      </c>
      <c r="AI64" s="131"/>
      <c r="AJ64" s="131">
        <v>18</v>
      </c>
      <c r="AK64" s="131"/>
      <c r="AL64" s="240">
        <v>18</v>
      </c>
      <c r="AM64" s="240"/>
      <c r="AN64" s="240"/>
      <c r="AO64" s="241">
        <f>AF64-AG64</f>
        <v>48</v>
      </c>
      <c r="AP64" s="242"/>
      <c r="AQ64" s="135">
        <v>3</v>
      </c>
      <c r="AR64" s="135">
        <v>3</v>
      </c>
      <c r="AS64" s="136"/>
      <c r="AT64" s="134"/>
      <c r="AU64" s="135"/>
      <c r="AV64" s="135"/>
      <c r="AW64" s="136"/>
      <c r="AX64" s="137">
        <f>SUM(AY64:BA64)</f>
        <v>4</v>
      </c>
      <c r="AY64" s="135">
        <v>2</v>
      </c>
      <c r="AZ64" s="135">
        <v>1</v>
      </c>
      <c r="BA64" s="136">
        <v>1</v>
      </c>
      <c r="BB64" s="137"/>
      <c r="BC64" s="135"/>
      <c r="BD64" s="135"/>
      <c r="BE64" s="136"/>
      <c r="BF64" s="31"/>
      <c r="BG64" s="31"/>
      <c r="BH64" s="31"/>
      <c r="BI64" s="31"/>
      <c r="BT64" s="23" t="s">
        <v>101</v>
      </c>
      <c r="BY64" s="23" t="s">
        <v>101</v>
      </c>
    </row>
    <row r="65" spans="2:77" s="22" customFormat="1" ht="123" customHeight="1" thickBot="1"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360" t="s">
        <v>140</v>
      </c>
      <c r="U65" s="361"/>
      <c r="V65" s="362"/>
      <c r="W65" s="363" t="s">
        <v>63</v>
      </c>
      <c r="X65" s="364"/>
      <c r="Y65" s="364"/>
      <c r="Z65" s="364"/>
      <c r="AA65" s="364"/>
      <c r="AB65" s="99">
        <v>6</v>
      </c>
      <c r="AC65" s="340"/>
      <c r="AD65" s="341"/>
      <c r="AE65" s="99">
        <v>4</v>
      </c>
      <c r="AF65" s="100">
        <f>AE65*30</f>
        <v>120</v>
      </c>
      <c r="AG65" s="100">
        <f>AG63</f>
        <v>72</v>
      </c>
      <c r="AH65" s="100">
        <v>36</v>
      </c>
      <c r="AI65" s="100">
        <v>12</v>
      </c>
      <c r="AJ65" s="100">
        <f>AJ63</f>
        <v>18</v>
      </c>
      <c r="AK65" s="100">
        <v>5</v>
      </c>
      <c r="AL65" s="240">
        <v>18</v>
      </c>
      <c r="AM65" s="235">
        <v>5</v>
      </c>
      <c r="AN65" s="235">
        <f>AG65-AI65-AK65-AM65</f>
        <v>50</v>
      </c>
      <c r="AO65" s="201">
        <f>AF65-AG65</f>
        <v>48</v>
      </c>
      <c r="AP65" s="237"/>
      <c r="AQ65" s="107">
        <v>3</v>
      </c>
      <c r="AR65" s="107">
        <v>3</v>
      </c>
      <c r="AS65" s="108"/>
      <c r="AT65" s="106"/>
      <c r="AU65" s="107"/>
      <c r="AV65" s="278"/>
      <c r="AW65" s="108"/>
      <c r="AX65" s="109">
        <v>4</v>
      </c>
      <c r="AY65" s="107">
        <v>2</v>
      </c>
      <c r="AZ65" s="107">
        <v>1</v>
      </c>
      <c r="BA65" s="108">
        <v>1</v>
      </c>
      <c r="BB65" s="273"/>
      <c r="BC65" s="269"/>
      <c r="BD65" s="274"/>
      <c r="BE65" s="270"/>
      <c r="BF65" s="31"/>
      <c r="BG65" s="31"/>
      <c r="BH65" s="31"/>
      <c r="BI65" s="31"/>
      <c r="BT65" s="22" t="s">
        <v>101</v>
      </c>
      <c r="BY65" s="22" t="s">
        <v>101</v>
      </c>
    </row>
    <row r="66" spans="2:61" s="22" customFormat="1" ht="81" customHeight="1" thickBot="1">
      <c r="B66" s="262">
        <v>18</v>
      </c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368" t="s">
        <v>103</v>
      </c>
      <c r="U66" s="369"/>
      <c r="V66" s="370"/>
      <c r="W66" s="371"/>
      <c r="X66" s="372"/>
      <c r="Y66" s="372"/>
      <c r="Z66" s="372"/>
      <c r="AA66" s="372"/>
      <c r="AB66" s="279"/>
      <c r="AC66" s="429"/>
      <c r="AD66" s="430"/>
      <c r="AE66" s="264"/>
      <c r="AF66" s="265"/>
      <c r="AG66" s="265"/>
      <c r="AH66" s="265"/>
      <c r="AI66" s="265"/>
      <c r="AJ66" s="265"/>
      <c r="AK66" s="265"/>
      <c r="AL66" s="266"/>
      <c r="AM66" s="266"/>
      <c r="AN66" s="266"/>
      <c r="AO66" s="267"/>
      <c r="AP66" s="268"/>
      <c r="AQ66" s="269"/>
      <c r="AR66" s="269"/>
      <c r="AS66" s="270"/>
      <c r="AT66" s="268"/>
      <c r="AU66" s="269"/>
      <c r="AV66" s="269"/>
      <c r="AW66" s="271"/>
      <c r="AX66" s="272"/>
      <c r="AY66" s="269"/>
      <c r="AZ66" s="269"/>
      <c r="BA66" s="270"/>
      <c r="BB66" s="273"/>
      <c r="BC66" s="274"/>
      <c r="BD66" s="274"/>
      <c r="BE66" s="275"/>
      <c r="BF66" s="31"/>
      <c r="BG66" s="31"/>
      <c r="BH66" s="31"/>
      <c r="BI66" s="31"/>
    </row>
    <row r="67" spans="2:77" s="23" customFormat="1" ht="144.75" customHeight="1">
      <c r="B67" s="233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360" t="s">
        <v>138</v>
      </c>
      <c r="U67" s="361"/>
      <c r="V67" s="362"/>
      <c r="W67" s="363" t="s">
        <v>63</v>
      </c>
      <c r="X67" s="364"/>
      <c r="Y67" s="364"/>
      <c r="Z67" s="364"/>
      <c r="AA67" s="364"/>
      <c r="AB67" s="276">
        <v>16</v>
      </c>
      <c r="AC67" s="340">
        <v>2</v>
      </c>
      <c r="AD67" s="341"/>
      <c r="AE67" s="99">
        <v>4</v>
      </c>
      <c r="AF67" s="100">
        <f>AE67*30</f>
        <v>120</v>
      </c>
      <c r="AG67" s="100">
        <f>AH67+AJ67+AL67</f>
        <v>72</v>
      </c>
      <c r="AH67" s="100">
        <v>18</v>
      </c>
      <c r="AI67" s="100"/>
      <c r="AJ67" s="100">
        <v>18</v>
      </c>
      <c r="AK67" s="100"/>
      <c r="AL67" s="235">
        <v>36</v>
      </c>
      <c r="AM67" s="235"/>
      <c r="AN67" s="235"/>
      <c r="AO67" s="236">
        <f>AF67-AG67</f>
        <v>48</v>
      </c>
      <c r="AP67" s="237"/>
      <c r="AQ67" s="107">
        <v>3</v>
      </c>
      <c r="AR67" s="107">
        <v>3</v>
      </c>
      <c r="AS67" s="108"/>
      <c r="AT67" s="106"/>
      <c r="AU67" s="107"/>
      <c r="AV67" s="107"/>
      <c r="AW67" s="108"/>
      <c r="AX67" s="109">
        <f>SUM(AY67:BA67)</f>
        <v>4</v>
      </c>
      <c r="AY67" s="107">
        <v>1</v>
      </c>
      <c r="AZ67" s="107">
        <v>1</v>
      </c>
      <c r="BA67" s="108">
        <v>2</v>
      </c>
      <c r="BB67" s="109"/>
      <c r="BC67" s="107"/>
      <c r="BD67" s="107"/>
      <c r="BE67" s="108"/>
      <c r="BF67" s="31"/>
      <c r="BG67" s="31"/>
      <c r="BH67" s="31"/>
      <c r="BI67" s="31"/>
      <c r="BT67" s="23" t="s">
        <v>101</v>
      </c>
      <c r="BY67" s="23" t="s">
        <v>101</v>
      </c>
    </row>
    <row r="68" spans="2:77" s="23" customFormat="1" ht="159" customHeight="1" thickBot="1">
      <c r="B68" s="23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342" t="s">
        <v>139</v>
      </c>
      <c r="U68" s="343"/>
      <c r="V68" s="344"/>
      <c r="W68" s="345" t="s">
        <v>63</v>
      </c>
      <c r="X68" s="346"/>
      <c r="Y68" s="346"/>
      <c r="Z68" s="346"/>
      <c r="AA68" s="346"/>
      <c r="AB68" s="277">
        <v>1</v>
      </c>
      <c r="AC68" s="347"/>
      <c r="AD68" s="348"/>
      <c r="AE68" s="130">
        <v>4</v>
      </c>
      <c r="AF68" s="131">
        <f>AE68*30</f>
        <v>120</v>
      </c>
      <c r="AG68" s="131">
        <f>AH68+AJ68+AL68</f>
        <v>72</v>
      </c>
      <c r="AH68" s="131">
        <v>18</v>
      </c>
      <c r="AI68" s="131"/>
      <c r="AJ68" s="131">
        <v>18</v>
      </c>
      <c r="AK68" s="131"/>
      <c r="AL68" s="240">
        <v>36</v>
      </c>
      <c r="AM68" s="240"/>
      <c r="AN68" s="240"/>
      <c r="AO68" s="241">
        <f>AF68-AG68</f>
        <v>48</v>
      </c>
      <c r="AP68" s="242"/>
      <c r="AQ68" s="135">
        <v>3</v>
      </c>
      <c r="AR68" s="135">
        <v>3</v>
      </c>
      <c r="AS68" s="136"/>
      <c r="AT68" s="134"/>
      <c r="AU68" s="135"/>
      <c r="AV68" s="135"/>
      <c r="AW68" s="136"/>
      <c r="AX68" s="137">
        <f>SUM(AY68:BA68)</f>
        <v>4</v>
      </c>
      <c r="AY68" s="135">
        <v>1</v>
      </c>
      <c r="AZ68" s="135">
        <v>1</v>
      </c>
      <c r="BA68" s="136">
        <v>2</v>
      </c>
      <c r="BB68" s="137"/>
      <c r="BC68" s="135"/>
      <c r="BD68" s="135"/>
      <c r="BE68" s="136"/>
      <c r="BF68" s="31"/>
      <c r="BG68" s="31"/>
      <c r="BH68" s="31"/>
      <c r="BI68" s="31"/>
      <c r="BQ68" s="23" t="s">
        <v>101</v>
      </c>
      <c r="BT68" s="23" t="s">
        <v>101</v>
      </c>
      <c r="BY68" s="23" t="s">
        <v>101</v>
      </c>
    </row>
    <row r="69" spans="2:61" s="22" customFormat="1" ht="150" customHeight="1" thickBot="1">
      <c r="B69" s="280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424" t="s">
        <v>141</v>
      </c>
      <c r="U69" s="425"/>
      <c r="V69" s="426"/>
      <c r="W69" s="427" t="s">
        <v>63</v>
      </c>
      <c r="X69" s="428"/>
      <c r="Y69" s="428"/>
      <c r="Z69" s="428"/>
      <c r="AA69" s="428"/>
      <c r="AB69" s="282">
        <v>6</v>
      </c>
      <c r="AC69" s="266"/>
      <c r="AD69" s="283"/>
      <c r="AE69" s="282">
        <v>4</v>
      </c>
      <c r="AF69" s="265">
        <f>AE69*30</f>
        <v>120</v>
      </c>
      <c r="AG69" s="265">
        <v>72</v>
      </c>
      <c r="AH69" s="265">
        <v>18</v>
      </c>
      <c r="AI69" s="265">
        <v>12</v>
      </c>
      <c r="AJ69" s="265">
        <v>18</v>
      </c>
      <c r="AK69" s="265">
        <v>5</v>
      </c>
      <c r="AL69" s="266">
        <v>36</v>
      </c>
      <c r="AM69" s="266">
        <v>5</v>
      </c>
      <c r="AN69" s="266">
        <f>AG69-AI69-AK69-AM69</f>
        <v>50</v>
      </c>
      <c r="AO69" s="267">
        <v>48</v>
      </c>
      <c r="AP69" s="268"/>
      <c r="AQ69" s="269">
        <v>3</v>
      </c>
      <c r="AR69" s="269">
        <v>3</v>
      </c>
      <c r="AS69" s="270"/>
      <c r="AT69" s="268"/>
      <c r="AU69" s="269"/>
      <c r="AV69" s="269"/>
      <c r="AW69" s="271"/>
      <c r="AX69" s="273">
        <v>4</v>
      </c>
      <c r="AY69" s="269">
        <v>1</v>
      </c>
      <c r="AZ69" s="269">
        <v>1</v>
      </c>
      <c r="BA69" s="270">
        <v>2</v>
      </c>
      <c r="BB69" s="273"/>
      <c r="BC69" s="269"/>
      <c r="BD69" s="269"/>
      <c r="BE69" s="270"/>
      <c r="BF69" s="31"/>
      <c r="BG69" s="31"/>
      <c r="BH69" s="31"/>
      <c r="BI69" s="31"/>
    </row>
    <row r="70" spans="1:61" ht="102" customHeight="1" thickBot="1">
      <c r="A70" s="15"/>
      <c r="B70" s="284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421" t="s">
        <v>57</v>
      </c>
      <c r="U70" s="422"/>
      <c r="V70" s="423"/>
      <c r="W70" s="422"/>
      <c r="X70" s="422"/>
      <c r="Y70" s="422"/>
      <c r="Z70" s="422"/>
      <c r="AA70" s="422"/>
      <c r="AB70" s="422"/>
      <c r="AC70" s="422"/>
      <c r="AD70" s="285"/>
      <c r="AE70" s="147">
        <f>AE63+AE67</f>
        <v>8</v>
      </c>
      <c r="AF70" s="147">
        <f>AF63+AF67</f>
        <v>240</v>
      </c>
      <c r="AG70" s="147">
        <f>AG63+AG67</f>
        <v>144</v>
      </c>
      <c r="AH70" s="147">
        <f>AH63+AH67</f>
        <v>54</v>
      </c>
      <c r="AI70" s="147">
        <f>SUM(AI63:AI69)</f>
        <v>24</v>
      </c>
      <c r="AJ70" s="147">
        <f>AJ67+AJ63</f>
        <v>36</v>
      </c>
      <c r="AK70" s="147">
        <f>SUM(AK63:AK69)</f>
        <v>10</v>
      </c>
      <c r="AL70" s="147">
        <f>AL67+AL63</f>
        <v>54</v>
      </c>
      <c r="AM70" s="147">
        <f>SUM(AM62:AM69)</f>
        <v>10</v>
      </c>
      <c r="AN70" s="147">
        <f>SUM(AN62:AN69)</f>
        <v>100</v>
      </c>
      <c r="AO70" s="147">
        <f>AO67+AO63</f>
        <v>96</v>
      </c>
      <c r="AP70" s="148"/>
      <c r="AQ70" s="149">
        <v>2</v>
      </c>
      <c r="AR70" s="149">
        <v>2</v>
      </c>
      <c r="AS70" s="150"/>
      <c r="AT70" s="148"/>
      <c r="AU70" s="149"/>
      <c r="AV70" s="149"/>
      <c r="AW70" s="151"/>
      <c r="AX70" s="152">
        <f>AX67+AX63</f>
        <v>8</v>
      </c>
      <c r="AY70" s="152">
        <f>AY63+AY67</f>
        <v>3</v>
      </c>
      <c r="AZ70" s="152">
        <f>AZ67+AZ63</f>
        <v>2</v>
      </c>
      <c r="BA70" s="152">
        <f>BA67+BA63</f>
        <v>3</v>
      </c>
      <c r="BB70" s="286"/>
      <c r="BC70" s="286"/>
      <c r="BD70" s="286"/>
      <c r="BE70" s="286"/>
      <c r="BF70" s="32"/>
      <c r="BG70" s="32"/>
      <c r="BH70" s="32"/>
      <c r="BI70" s="32"/>
    </row>
    <row r="71" spans="1:61" ht="106.5" customHeight="1" thickBot="1">
      <c r="A71" s="15"/>
      <c r="B71" s="401" t="s">
        <v>142</v>
      </c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  <c r="X71" s="402"/>
      <c r="Y71" s="402"/>
      <c r="Z71" s="402"/>
      <c r="AA71" s="402"/>
      <c r="AB71" s="402"/>
      <c r="AC71" s="402"/>
      <c r="AD71" s="403"/>
      <c r="AE71" s="287">
        <f>AE70+AE58</f>
        <v>12</v>
      </c>
      <c r="AF71" s="287">
        <f aca="true" t="shared" si="12" ref="AF71:BD71">AF70+AF58</f>
        <v>360</v>
      </c>
      <c r="AG71" s="287">
        <f t="shared" si="12"/>
        <v>216</v>
      </c>
      <c r="AH71" s="287">
        <f t="shared" si="12"/>
        <v>90</v>
      </c>
      <c r="AI71" s="287">
        <f t="shared" si="12"/>
        <v>24</v>
      </c>
      <c r="AJ71" s="287">
        <f t="shared" si="12"/>
        <v>72</v>
      </c>
      <c r="AK71" s="287">
        <f t="shared" si="12"/>
        <v>10</v>
      </c>
      <c r="AL71" s="287">
        <f t="shared" si="12"/>
        <v>54</v>
      </c>
      <c r="AM71" s="287">
        <f t="shared" si="12"/>
        <v>10</v>
      </c>
      <c r="AN71" s="287">
        <f t="shared" si="12"/>
        <v>100</v>
      </c>
      <c r="AO71" s="287">
        <f t="shared" si="12"/>
        <v>144</v>
      </c>
      <c r="AP71" s="287"/>
      <c r="AQ71" s="287">
        <f t="shared" si="12"/>
        <v>4</v>
      </c>
      <c r="AR71" s="287">
        <f t="shared" si="12"/>
        <v>4</v>
      </c>
      <c r="AS71" s="287"/>
      <c r="AT71" s="287"/>
      <c r="AU71" s="287"/>
      <c r="AV71" s="287"/>
      <c r="AW71" s="287"/>
      <c r="AX71" s="287">
        <f t="shared" si="12"/>
        <v>10</v>
      </c>
      <c r="AY71" s="287">
        <f t="shared" si="12"/>
        <v>4</v>
      </c>
      <c r="AZ71" s="287">
        <f t="shared" si="12"/>
        <v>3</v>
      </c>
      <c r="BA71" s="287">
        <f t="shared" si="12"/>
        <v>3</v>
      </c>
      <c r="BB71" s="287">
        <f t="shared" si="12"/>
        <v>2</v>
      </c>
      <c r="BC71" s="287">
        <f t="shared" si="12"/>
        <v>1</v>
      </c>
      <c r="BD71" s="287">
        <f t="shared" si="12"/>
        <v>1</v>
      </c>
      <c r="BE71" s="287"/>
      <c r="BF71" s="32"/>
      <c r="BG71" s="32"/>
      <c r="BH71" s="32"/>
      <c r="BI71" s="32"/>
    </row>
    <row r="72" spans="1:61" ht="90" customHeight="1" thickBot="1">
      <c r="A72" s="15"/>
      <c r="B72" s="404" t="s">
        <v>58</v>
      </c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5"/>
      <c r="AE72" s="288">
        <f aca="true" t="shared" si="13" ref="AE72:AS72">AE71+AE38</f>
        <v>60</v>
      </c>
      <c r="AF72" s="288">
        <f t="shared" si="13"/>
        <v>1800</v>
      </c>
      <c r="AG72" s="288">
        <f t="shared" si="13"/>
        <v>936</v>
      </c>
      <c r="AH72" s="288">
        <f t="shared" si="13"/>
        <v>414</v>
      </c>
      <c r="AI72" s="288">
        <f t="shared" si="13"/>
        <v>24</v>
      </c>
      <c r="AJ72" s="288">
        <f t="shared" si="13"/>
        <v>198</v>
      </c>
      <c r="AK72" s="288">
        <f t="shared" si="13"/>
        <v>10</v>
      </c>
      <c r="AL72" s="288">
        <f t="shared" si="13"/>
        <v>324</v>
      </c>
      <c r="AM72" s="288">
        <f t="shared" si="13"/>
        <v>10</v>
      </c>
      <c r="AN72" s="288">
        <f t="shared" si="13"/>
        <v>100</v>
      </c>
      <c r="AO72" s="288">
        <f t="shared" si="13"/>
        <v>864</v>
      </c>
      <c r="AP72" s="149">
        <f t="shared" si="13"/>
        <v>6</v>
      </c>
      <c r="AQ72" s="149">
        <f t="shared" si="13"/>
        <v>12</v>
      </c>
      <c r="AR72" s="149">
        <f t="shared" si="13"/>
        <v>15</v>
      </c>
      <c r="AS72" s="149">
        <f t="shared" si="13"/>
        <v>2</v>
      </c>
      <c r="AT72" s="149"/>
      <c r="AU72" s="149">
        <f>AU71+AU38</f>
        <v>4</v>
      </c>
      <c r="AV72" s="149">
        <f>AV71+AV38</f>
        <v>1</v>
      </c>
      <c r="AW72" s="149"/>
      <c r="AX72" s="149">
        <f aca="true" t="shared" si="14" ref="AX72:BE72">AX71+AX38</f>
        <v>26</v>
      </c>
      <c r="AY72" s="149">
        <f t="shared" si="14"/>
        <v>11</v>
      </c>
      <c r="AZ72" s="149">
        <f t="shared" si="14"/>
        <v>6</v>
      </c>
      <c r="BA72" s="149">
        <f t="shared" si="14"/>
        <v>9</v>
      </c>
      <c r="BB72" s="149">
        <f t="shared" si="14"/>
        <v>26</v>
      </c>
      <c r="BC72" s="149">
        <f t="shared" si="14"/>
        <v>12</v>
      </c>
      <c r="BD72" s="149">
        <f t="shared" si="14"/>
        <v>5</v>
      </c>
      <c r="BE72" s="149">
        <f t="shared" si="14"/>
        <v>9</v>
      </c>
      <c r="BF72" s="32"/>
      <c r="BG72" s="32"/>
      <c r="BH72" s="32"/>
      <c r="BI72" s="32"/>
    </row>
    <row r="73" spans="2:61" ht="90" customHeight="1">
      <c r="B73" s="406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408"/>
      <c r="V73" s="408"/>
      <c r="W73" s="290"/>
      <c r="X73" s="290"/>
      <c r="Y73" s="291"/>
      <c r="Z73" s="291"/>
      <c r="AA73" s="292"/>
      <c r="AB73" s="409" t="s">
        <v>29</v>
      </c>
      <c r="AC73" s="410"/>
      <c r="AD73" s="411"/>
      <c r="AE73" s="418" t="s">
        <v>30</v>
      </c>
      <c r="AF73" s="419"/>
      <c r="AG73" s="419"/>
      <c r="AH73" s="419"/>
      <c r="AI73" s="419"/>
      <c r="AJ73" s="419"/>
      <c r="AK73" s="419"/>
      <c r="AL73" s="419"/>
      <c r="AM73" s="419"/>
      <c r="AN73" s="419"/>
      <c r="AO73" s="420"/>
      <c r="AP73" s="293">
        <f>AX73+BB73</f>
        <v>6</v>
      </c>
      <c r="AQ73" s="294"/>
      <c r="AR73" s="294"/>
      <c r="AS73" s="295"/>
      <c r="AT73" s="293"/>
      <c r="AU73" s="294"/>
      <c r="AV73" s="294"/>
      <c r="AW73" s="295"/>
      <c r="AX73" s="293">
        <v>3</v>
      </c>
      <c r="AY73" s="294"/>
      <c r="AZ73" s="294"/>
      <c r="BA73" s="296"/>
      <c r="BB73" s="297">
        <v>3</v>
      </c>
      <c r="BC73" s="298"/>
      <c r="BD73" s="299"/>
      <c r="BE73" s="300"/>
      <c r="BF73" s="32"/>
      <c r="BG73" s="32"/>
      <c r="BH73" s="32"/>
      <c r="BI73" s="32"/>
    </row>
    <row r="74" spans="2:61" ht="90" customHeight="1">
      <c r="B74" s="407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301" t="s">
        <v>33</v>
      </c>
      <c r="U74" s="302"/>
      <c r="V74" s="302"/>
      <c r="W74" s="208"/>
      <c r="X74" s="208"/>
      <c r="Y74" s="303"/>
      <c r="Z74" s="303"/>
      <c r="AA74" s="291"/>
      <c r="AB74" s="412"/>
      <c r="AC74" s="413"/>
      <c r="AD74" s="414"/>
      <c r="AE74" s="398" t="s">
        <v>31</v>
      </c>
      <c r="AF74" s="399"/>
      <c r="AG74" s="399"/>
      <c r="AH74" s="399"/>
      <c r="AI74" s="399"/>
      <c r="AJ74" s="399"/>
      <c r="AK74" s="399"/>
      <c r="AL74" s="399"/>
      <c r="AM74" s="399"/>
      <c r="AN74" s="399"/>
      <c r="AO74" s="400"/>
      <c r="AP74" s="304"/>
      <c r="AQ74" s="305">
        <f>AX74+BB74</f>
        <v>12</v>
      </c>
      <c r="AR74" s="305"/>
      <c r="AS74" s="306"/>
      <c r="AT74" s="304"/>
      <c r="AU74" s="305"/>
      <c r="AV74" s="305"/>
      <c r="AW74" s="306"/>
      <c r="AX74" s="304">
        <v>5</v>
      </c>
      <c r="AY74" s="305"/>
      <c r="AZ74" s="305"/>
      <c r="BA74" s="307"/>
      <c r="BB74" s="308">
        <v>7</v>
      </c>
      <c r="BC74" s="309"/>
      <c r="BD74" s="310"/>
      <c r="BE74" s="311"/>
      <c r="BF74" s="32"/>
      <c r="BG74" s="32"/>
      <c r="BH74" s="32"/>
      <c r="BI74" s="32"/>
    </row>
    <row r="75" spans="2:61" ht="90" customHeight="1">
      <c r="B75" s="407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301" t="s">
        <v>89</v>
      </c>
      <c r="U75" s="301"/>
      <c r="V75" s="302"/>
      <c r="W75" s="208"/>
      <c r="X75" s="208"/>
      <c r="Y75" s="312"/>
      <c r="Z75" s="312"/>
      <c r="AA75" s="291"/>
      <c r="AB75" s="412"/>
      <c r="AC75" s="413"/>
      <c r="AD75" s="414"/>
      <c r="AE75" s="398" t="s">
        <v>32</v>
      </c>
      <c r="AF75" s="399"/>
      <c r="AG75" s="399"/>
      <c r="AH75" s="399"/>
      <c r="AI75" s="399"/>
      <c r="AJ75" s="399"/>
      <c r="AK75" s="399"/>
      <c r="AL75" s="399"/>
      <c r="AM75" s="399"/>
      <c r="AN75" s="399"/>
      <c r="AO75" s="400"/>
      <c r="AP75" s="304"/>
      <c r="AQ75" s="305"/>
      <c r="AR75" s="305">
        <f>AX75+BB75</f>
        <v>15</v>
      </c>
      <c r="AS75" s="306"/>
      <c r="AT75" s="304"/>
      <c r="AU75" s="305"/>
      <c r="AV75" s="305"/>
      <c r="AW75" s="306"/>
      <c r="AX75" s="304">
        <v>8</v>
      </c>
      <c r="AY75" s="305"/>
      <c r="AZ75" s="305"/>
      <c r="BA75" s="307"/>
      <c r="BB75" s="308">
        <v>7</v>
      </c>
      <c r="BC75" s="309"/>
      <c r="BD75" s="310"/>
      <c r="BE75" s="311"/>
      <c r="BF75" s="32"/>
      <c r="BG75" s="32"/>
      <c r="BH75" s="32"/>
      <c r="BI75" s="32"/>
    </row>
    <row r="76" spans="2:61" ht="90" customHeight="1">
      <c r="B76" s="407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397" t="s">
        <v>90</v>
      </c>
      <c r="U76" s="397"/>
      <c r="V76" s="302"/>
      <c r="W76" s="208"/>
      <c r="X76" s="208"/>
      <c r="Y76" s="303"/>
      <c r="Z76" s="303"/>
      <c r="AA76" s="291"/>
      <c r="AB76" s="412"/>
      <c r="AC76" s="413"/>
      <c r="AD76" s="414"/>
      <c r="AE76" s="398" t="s">
        <v>34</v>
      </c>
      <c r="AF76" s="399"/>
      <c r="AG76" s="399"/>
      <c r="AH76" s="399"/>
      <c r="AI76" s="399"/>
      <c r="AJ76" s="399"/>
      <c r="AK76" s="399"/>
      <c r="AL76" s="399"/>
      <c r="AM76" s="399"/>
      <c r="AN76" s="399"/>
      <c r="AO76" s="400"/>
      <c r="AP76" s="304"/>
      <c r="AQ76" s="305"/>
      <c r="AR76" s="305"/>
      <c r="AS76" s="306">
        <f>AX76+BB76</f>
        <v>2</v>
      </c>
      <c r="AT76" s="304"/>
      <c r="AU76" s="305"/>
      <c r="AV76" s="305"/>
      <c r="AW76" s="306"/>
      <c r="AX76" s="304">
        <v>1</v>
      </c>
      <c r="AY76" s="305"/>
      <c r="AZ76" s="305"/>
      <c r="BA76" s="307"/>
      <c r="BB76" s="308">
        <v>1</v>
      </c>
      <c r="BC76" s="309"/>
      <c r="BD76" s="310"/>
      <c r="BE76" s="311"/>
      <c r="BF76" s="32"/>
      <c r="BG76" s="32"/>
      <c r="BH76" s="32"/>
      <c r="BI76" s="32"/>
    </row>
    <row r="77" spans="2:61" ht="90" customHeight="1">
      <c r="B77" s="407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397" t="s">
        <v>91</v>
      </c>
      <c r="U77" s="397"/>
      <c r="V77" s="397"/>
      <c r="W77" s="397"/>
      <c r="X77" s="397"/>
      <c r="Y77" s="397"/>
      <c r="Z77" s="397"/>
      <c r="AA77" s="313"/>
      <c r="AB77" s="412"/>
      <c r="AC77" s="413"/>
      <c r="AD77" s="414"/>
      <c r="AE77" s="398" t="s">
        <v>35</v>
      </c>
      <c r="AF77" s="399"/>
      <c r="AG77" s="399"/>
      <c r="AH77" s="399"/>
      <c r="AI77" s="399"/>
      <c r="AJ77" s="399"/>
      <c r="AK77" s="399"/>
      <c r="AL77" s="399"/>
      <c r="AM77" s="399"/>
      <c r="AN77" s="399"/>
      <c r="AO77" s="400"/>
      <c r="AP77" s="304"/>
      <c r="AQ77" s="305"/>
      <c r="AR77" s="305"/>
      <c r="AS77" s="306"/>
      <c r="AT77" s="304"/>
      <c r="AU77" s="305"/>
      <c r="AV77" s="305"/>
      <c r="AW77" s="306"/>
      <c r="AX77" s="304"/>
      <c r="AY77" s="305"/>
      <c r="AZ77" s="305"/>
      <c r="BA77" s="307"/>
      <c r="BB77" s="308"/>
      <c r="BC77" s="309"/>
      <c r="BD77" s="310"/>
      <c r="BE77" s="311"/>
      <c r="BF77" s="32"/>
      <c r="BG77" s="32"/>
      <c r="BH77" s="32"/>
      <c r="BI77" s="32"/>
    </row>
    <row r="78" spans="2:61" ht="90" customHeight="1">
      <c r="B78" s="407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397" t="s">
        <v>92</v>
      </c>
      <c r="U78" s="397"/>
      <c r="V78" s="397"/>
      <c r="W78" s="397"/>
      <c r="X78" s="397"/>
      <c r="Y78" s="397"/>
      <c r="Z78" s="303"/>
      <c r="AA78" s="291"/>
      <c r="AB78" s="412"/>
      <c r="AC78" s="413"/>
      <c r="AD78" s="414"/>
      <c r="AE78" s="398" t="s">
        <v>22</v>
      </c>
      <c r="AF78" s="399"/>
      <c r="AG78" s="399"/>
      <c r="AH78" s="399"/>
      <c r="AI78" s="399"/>
      <c r="AJ78" s="399"/>
      <c r="AK78" s="399"/>
      <c r="AL78" s="399"/>
      <c r="AM78" s="399"/>
      <c r="AN78" s="399"/>
      <c r="AO78" s="400"/>
      <c r="AP78" s="304"/>
      <c r="AQ78" s="305"/>
      <c r="AR78" s="305"/>
      <c r="AS78" s="306"/>
      <c r="AT78" s="304"/>
      <c r="AU78" s="305">
        <f>AX78+BB78</f>
        <v>4</v>
      </c>
      <c r="AV78" s="305"/>
      <c r="AW78" s="306"/>
      <c r="AX78" s="304">
        <v>1</v>
      </c>
      <c r="AY78" s="305"/>
      <c r="AZ78" s="305"/>
      <c r="BA78" s="307"/>
      <c r="BB78" s="308">
        <v>3</v>
      </c>
      <c r="BC78" s="309"/>
      <c r="BD78" s="310"/>
      <c r="BE78" s="311"/>
      <c r="BF78" s="32"/>
      <c r="BG78" s="32"/>
      <c r="BH78" s="32"/>
      <c r="BI78" s="32"/>
    </row>
    <row r="79" spans="2:61" ht="90" customHeight="1">
      <c r="B79" s="407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382" t="s">
        <v>87</v>
      </c>
      <c r="U79" s="382"/>
      <c r="V79" s="382"/>
      <c r="W79" s="382"/>
      <c r="X79" s="382"/>
      <c r="Y79" s="314"/>
      <c r="Z79" s="314"/>
      <c r="AA79" s="291"/>
      <c r="AB79" s="412"/>
      <c r="AC79" s="413"/>
      <c r="AD79" s="414"/>
      <c r="AE79" s="398" t="s">
        <v>23</v>
      </c>
      <c r="AF79" s="399"/>
      <c r="AG79" s="399"/>
      <c r="AH79" s="399"/>
      <c r="AI79" s="399"/>
      <c r="AJ79" s="399"/>
      <c r="AK79" s="399"/>
      <c r="AL79" s="399"/>
      <c r="AM79" s="399"/>
      <c r="AN79" s="399"/>
      <c r="AO79" s="400"/>
      <c r="AP79" s="304"/>
      <c r="AQ79" s="305"/>
      <c r="AR79" s="305"/>
      <c r="AS79" s="306"/>
      <c r="AT79" s="304"/>
      <c r="AU79" s="305"/>
      <c r="AV79" s="305">
        <v>1</v>
      </c>
      <c r="AW79" s="306"/>
      <c r="AX79" s="304">
        <v>1</v>
      </c>
      <c r="AY79" s="305"/>
      <c r="AZ79" s="305"/>
      <c r="BA79" s="307"/>
      <c r="BB79" s="308"/>
      <c r="BC79" s="309"/>
      <c r="BD79" s="310"/>
      <c r="BE79" s="311"/>
      <c r="BF79" s="32"/>
      <c r="BG79" s="32"/>
      <c r="BH79" s="32"/>
      <c r="BI79" s="32"/>
    </row>
    <row r="80" spans="2:61" ht="90" customHeight="1" thickBot="1">
      <c r="B80" s="407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382" t="s">
        <v>88</v>
      </c>
      <c r="U80" s="382"/>
      <c r="V80" s="382"/>
      <c r="W80" s="382"/>
      <c r="X80" s="382"/>
      <c r="Y80" s="314"/>
      <c r="Z80" s="314"/>
      <c r="AA80" s="291"/>
      <c r="AB80" s="415"/>
      <c r="AC80" s="416"/>
      <c r="AD80" s="417"/>
      <c r="AE80" s="383" t="s">
        <v>36</v>
      </c>
      <c r="AF80" s="384"/>
      <c r="AG80" s="384"/>
      <c r="AH80" s="384"/>
      <c r="AI80" s="384"/>
      <c r="AJ80" s="384"/>
      <c r="AK80" s="384"/>
      <c r="AL80" s="384"/>
      <c r="AM80" s="384"/>
      <c r="AN80" s="384"/>
      <c r="AO80" s="385"/>
      <c r="AP80" s="315"/>
      <c r="AQ80" s="316"/>
      <c r="AR80" s="316"/>
      <c r="AS80" s="317"/>
      <c r="AT80" s="315"/>
      <c r="AU80" s="316"/>
      <c r="AV80" s="316"/>
      <c r="AW80" s="317"/>
      <c r="AX80" s="315"/>
      <c r="AY80" s="316"/>
      <c r="AZ80" s="316"/>
      <c r="BA80" s="318"/>
      <c r="BB80" s="319"/>
      <c r="BC80" s="320"/>
      <c r="BD80" s="321"/>
      <c r="BE80" s="322"/>
      <c r="BF80" s="32"/>
      <c r="BG80" s="32"/>
      <c r="BH80" s="32"/>
      <c r="BI80" s="32"/>
    </row>
    <row r="81" spans="2:61" ht="90" customHeight="1" thickBot="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5"/>
      <c r="X81" s="35"/>
      <c r="Y81" s="35"/>
      <c r="Z81" s="35"/>
      <c r="AA81" s="35"/>
      <c r="AB81" s="35"/>
      <c r="AC81" s="35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</row>
    <row r="82" spans="2:61" ht="90" customHeight="1" thickBot="1">
      <c r="B82" s="95">
        <v>1</v>
      </c>
      <c r="C82" s="386" t="s">
        <v>40</v>
      </c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96"/>
      <c r="T82" s="388" t="s">
        <v>40</v>
      </c>
      <c r="U82" s="388"/>
      <c r="V82" s="388"/>
      <c r="W82" s="388"/>
      <c r="X82" s="388"/>
      <c r="Y82" s="388"/>
      <c r="Z82" s="388"/>
      <c r="AA82" s="81"/>
      <c r="AB82" s="389">
        <v>22.5</v>
      </c>
      <c r="AC82" s="390"/>
      <c r="AD82" s="391"/>
      <c r="AE82" s="392">
        <f>AB82*30</f>
        <v>675</v>
      </c>
      <c r="AF82" s="393"/>
      <c r="AG82" s="394" t="s">
        <v>74</v>
      </c>
      <c r="AH82" s="395"/>
      <c r="AI82" s="395"/>
      <c r="AJ82" s="395"/>
      <c r="AK82" s="395"/>
      <c r="AL82" s="395"/>
      <c r="AM82" s="395"/>
      <c r="AN82" s="395"/>
      <c r="AO82" s="395"/>
      <c r="AP82" s="395"/>
      <c r="AQ82" s="395"/>
      <c r="AR82" s="395"/>
      <c r="AS82" s="395"/>
      <c r="AT82" s="395"/>
      <c r="AU82" s="395"/>
      <c r="AV82" s="395"/>
      <c r="AW82" s="395"/>
      <c r="AX82" s="395"/>
      <c r="AY82" s="395"/>
      <c r="AZ82" s="395"/>
      <c r="BA82" s="395"/>
      <c r="BB82" s="395"/>
      <c r="BC82" s="395"/>
      <c r="BD82" s="395"/>
      <c r="BE82" s="396"/>
      <c r="BF82" s="32"/>
      <c r="BG82" s="32"/>
      <c r="BH82" s="32"/>
      <c r="BI82" s="32"/>
    </row>
    <row r="83" spans="2:61" ht="33.75" customHeight="1">
      <c r="B83" s="69"/>
      <c r="C83" s="64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4"/>
      <c r="AD83" s="64"/>
      <c r="AE83" s="64"/>
      <c r="AF83" s="34"/>
      <c r="AG83" s="71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64"/>
      <c r="BE83" s="64"/>
      <c r="BF83" s="32"/>
      <c r="BG83" s="32"/>
      <c r="BH83" s="32"/>
      <c r="BI83" s="32"/>
    </row>
    <row r="84" spans="2:61" ht="33.75" customHeight="1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32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39"/>
      <c r="BE84" s="32"/>
      <c r="BF84" s="32"/>
      <c r="BG84" s="32"/>
      <c r="BH84" s="32"/>
      <c r="BI84" s="32"/>
    </row>
    <row r="85" spans="2:61" ht="118.5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3"/>
      <c r="V85" s="37"/>
      <c r="W85" s="37"/>
      <c r="X85" s="37"/>
      <c r="Y85" s="38"/>
      <c r="Z85" s="38"/>
      <c r="AA85" s="38"/>
      <c r="AB85" s="38"/>
      <c r="AC85" s="38"/>
      <c r="AD85" s="38"/>
      <c r="AE85" s="381" t="s">
        <v>144</v>
      </c>
      <c r="AF85" s="381"/>
      <c r="AG85" s="381"/>
      <c r="AH85" s="381"/>
      <c r="AI85" s="381"/>
      <c r="AJ85" s="381"/>
      <c r="AK85" s="381"/>
      <c r="AL85" s="381"/>
      <c r="AM85" s="381"/>
      <c r="AN85" s="381"/>
      <c r="AO85" s="381"/>
      <c r="AP85" s="381"/>
      <c r="AQ85" s="381"/>
      <c r="AR85" s="381"/>
      <c r="AS85" s="381"/>
      <c r="AT85" s="381"/>
      <c r="AU85" s="381"/>
      <c r="AV85" s="381"/>
      <c r="AW85" s="381"/>
      <c r="AX85" s="381"/>
      <c r="AY85" s="381"/>
      <c r="AZ85" s="381"/>
      <c r="BA85" s="381"/>
      <c r="BB85" s="381"/>
      <c r="BC85" s="381"/>
      <c r="BD85" s="32"/>
      <c r="BE85" s="32"/>
      <c r="BF85" s="32"/>
      <c r="BG85" s="32"/>
      <c r="BH85" s="32"/>
      <c r="BI85" s="32"/>
    </row>
    <row r="86" spans="2:61" ht="74.25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3"/>
      <c r="V86" s="40" t="s">
        <v>39</v>
      </c>
      <c r="W86" s="41"/>
      <c r="X86" s="47"/>
      <c r="Y86" s="43"/>
      <c r="Z86" s="43"/>
      <c r="AA86" s="329" t="s">
        <v>76</v>
      </c>
      <c r="AB86" s="329"/>
      <c r="AC86" s="329"/>
      <c r="AD86" s="329"/>
      <c r="AE86" s="329"/>
      <c r="AF86" s="44"/>
      <c r="AG86" s="32"/>
      <c r="AH86" s="45"/>
      <c r="AI86" s="45"/>
      <c r="AJ86" s="325" t="s">
        <v>75</v>
      </c>
      <c r="AK86" s="325"/>
      <c r="AL86" s="325"/>
      <c r="AM86" s="325"/>
      <c r="AN86" s="325"/>
      <c r="AO86" s="325"/>
      <c r="AP86" s="325"/>
      <c r="AQ86" s="325"/>
      <c r="AR86" s="42"/>
      <c r="AS86" s="42"/>
      <c r="AT86" s="43"/>
      <c r="AU86" s="329" t="s">
        <v>77</v>
      </c>
      <c r="AV86" s="329"/>
      <c r="AW86" s="329"/>
      <c r="AX86" s="329"/>
      <c r="AY86" s="329"/>
      <c r="AZ86" s="329"/>
      <c r="BA86" s="329"/>
      <c r="BB86" s="32"/>
      <c r="BC86" s="32"/>
      <c r="BD86" s="32"/>
      <c r="BE86" s="32"/>
      <c r="BF86" s="32"/>
      <c r="BG86" s="32"/>
      <c r="BH86" s="32"/>
      <c r="BI86" s="32"/>
    </row>
    <row r="87" spans="2:61" s="19" customFormat="1" ht="39.75" customHeight="1"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48"/>
      <c r="AE87" s="49"/>
      <c r="AF87" s="49"/>
      <c r="AG87" s="48"/>
      <c r="AH87" s="50"/>
      <c r="AI87" s="50"/>
      <c r="AJ87" s="50"/>
      <c r="AK87" s="50"/>
      <c r="AL87" s="50"/>
      <c r="AM87" s="50"/>
      <c r="AN87" s="50"/>
      <c r="AO87" s="49"/>
      <c r="AP87" s="51"/>
      <c r="AQ87" s="49"/>
      <c r="AR87" s="48"/>
      <c r="AS87" s="52"/>
      <c r="AT87" s="48"/>
      <c r="AU87" s="53"/>
      <c r="AV87" s="48"/>
      <c r="AW87" s="49"/>
      <c r="AX87" s="49"/>
      <c r="AY87" s="49"/>
      <c r="AZ87" s="49"/>
      <c r="BA87" s="48"/>
      <c r="BB87" s="48"/>
      <c r="BC87" s="48"/>
      <c r="BD87" s="48"/>
      <c r="BE87" s="48"/>
      <c r="BF87" s="48"/>
      <c r="BG87" s="48"/>
      <c r="BH87" s="48"/>
      <c r="BI87" s="48"/>
    </row>
    <row r="88" spans="2:61" ht="14.25" customHeight="1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46"/>
      <c r="W88" s="46"/>
      <c r="X88" s="46"/>
      <c r="Y88" s="82"/>
      <c r="Z88" s="82"/>
      <c r="AA88" s="82"/>
      <c r="AB88" s="82"/>
      <c r="AC88" s="82"/>
      <c r="AD88" s="82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46"/>
      <c r="AT88" s="46"/>
      <c r="AU88" s="46"/>
      <c r="AV88" s="46"/>
      <c r="AW88" s="46"/>
      <c r="AX88" s="46"/>
      <c r="AY88" s="46"/>
      <c r="AZ88" s="46"/>
      <c r="BA88" s="46"/>
      <c r="BB88" s="32"/>
      <c r="BC88" s="32"/>
      <c r="BD88" s="32"/>
      <c r="BE88" s="32"/>
      <c r="BF88" s="32"/>
      <c r="BG88" s="32"/>
      <c r="BH88" s="32"/>
      <c r="BI88" s="32"/>
    </row>
    <row r="89" spans="2:53" ht="60" customHeight="1">
      <c r="B89" s="327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20"/>
      <c r="AE89" s="18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7"/>
      <c r="AT89" s="17"/>
      <c r="AU89" s="17"/>
      <c r="AV89" s="17"/>
      <c r="AW89" s="17"/>
      <c r="AX89" s="17"/>
      <c r="AY89" s="17"/>
      <c r="AZ89" s="17"/>
      <c r="BA89" s="17"/>
    </row>
    <row r="90" spans="21:29" ht="90" customHeight="1">
      <c r="U90" s="1"/>
      <c r="V90" s="1"/>
      <c r="W90" s="1"/>
      <c r="X90" s="1"/>
      <c r="Y90" s="1"/>
      <c r="Z90" s="1"/>
      <c r="AA90" s="1"/>
      <c r="AB90" s="1"/>
      <c r="AC90" s="1"/>
    </row>
    <row r="93" spans="42:52" ht="81.75" customHeight="1"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</sheetData>
  <sheetProtection/>
  <mergeCells count="206">
    <mergeCell ref="B1:BA1"/>
    <mergeCell ref="B2:BA2"/>
    <mergeCell ref="B3:BA3"/>
    <mergeCell ref="T4:U4"/>
    <mergeCell ref="X4:AO4"/>
    <mergeCell ref="B5:V5"/>
    <mergeCell ref="X5:AQ5"/>
    <mergeCell ref="AU5:AY5"/>
    <mergeCell ref="AZ5:BD5"/>
    <mergeCell ref="W6:AB6"/>
    <mergeCell ref="AD6:AS6"/>
    <mergeCell ref="AZ6:BC6"/>
    <mergeCell ref="A7:V7"/>
    <mergeCell ref="W7:AB7"/>
    <mergeCell ref="AE7:AS7"/>
    <mergeCell ref="AZ7:BE7"/>
    <mergeCell ref="T8:V8"/>
    <mergeCell ref="W8:AB8"/>
    <mergeCell ref="AD8:AS8"/>
    <mergeCell ref="AZ8:BE8"/>
    <mergeCell ref="W9:AB9"/>
    <mergeCell ref="AE9:AQ9"/>
    <mergeCell ref="AQ14:AQ17"/>
    <mergeCell ref="B11:B17"/>
    <mergeCell ref="T11:V17"/>
    <mergeCell ref="W11:AD17"/>
    <mergeCell ref="AE11:AF13"/>
    <mergeCell ref="AG11:AN13"/>
    <mergeCell ref="AO11:AO17"/>
    <mergeCell ref="AW14:AW17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BK15:BK17"/>
    <mergeCell ref="AX16:AX17"/>
    <mergeCell ref="AY16:BA16"/>
    <mergeCell ref="BB16:BB17"/>
    <mergeCell ref="BC16:BE16"/>
    <mergeCell ref="T18:V18"/>
    <mergeCell ref="W18:AD18"/>
    <mergeCell ref="AT14:AT17"/>
    <mergeCell ref="AU14:AU17"/>
    <mergeCell ref="AV14:AV17"/>
    <mergeCell ref="B19:BE19"/>
    <mergeCell ref="BI19:BI21"/>
    <mergeCell ref="B20:BE20"/>
    <mergeCell ref="T21:V21"/>
    <mergeCell ref="W21:AD21"/>
    <mergeCell ref="T24:V24"/>
    <mergeCell ref="T23:V23"/>
    <mergeCell ref="W23:AD23"/>
    <mergeCell ref="W24:AD24"/>
    <mergeCell ref="W22:AC22"/>
    <mergeCell ref="B25:AD25"/>
    <mergeCell ref="B26:BE26"/>
    <mergeCell ref="T27:V27"/>
    <mergeCell ref="W27:AD27"/>
    <mergeCell ref="T28:V28"/>
    <mergeCell ref="T43:V43"/>
    <mergeCell ref="W43:AA43"/>
    <mergeCell ref="AC43:AD43"/>
    <mergeCell ref="T30:V30"/>
    <mergeCell ref="T31:V31"/>
    <mergeCell ref="T34:V34"/>
    <mergeCell ref="W34:AD34"/>
    <mergeCell ref="W41:AA42"/>
    <mergeCell ref="AB41:AD41"/>
    <mergeCell ref="AC42:AD42"/>
    <mergeCell ref="AC61:AD61"/>
    <mergeCell ref="B40:BE40"/>
    <mergeCell ref="B41:B42"/>
    <mergeCell ref="T41:V42"/>
    <mergeCell ref="T35:V35"/>
    <mergeCell ref="W35:AC35"/>
    <mergeCell ref="T36:V36"/>
    <mergeCell ref="W36:AC36"/>
    <mergeCell ref="B37:AD37"/>
    <mergeCell ref="B38:AD38"/>
    <mergeCell ref="W63:AA63"/>
    <mergeCell ref="W44:AA44"/>
    <mergeCell ref="AC44:AD44"/>
    <mergeCell ref="T45:V45"/>
    <mergeCell ref="W45:AA45"/>
    <mergeCell ref="T65:V65"/>
    <mergeCell ref="W65:AA65"/>
    <mergeCell ref="AC65:AD65"/>
    <mergeCell ref="B39:BE39"/>
    <mergeCell ref="B59:BE59"/>
    <mergeCell ref="B60:B61"/>
    <mergeCell ref="T60:V61"/>
    <mergeCell ref="W60:AA61"/>
    <mergeCell ref="AB60:AD60"/>
    <mergeCell ref="T44:V44"/>
    <mergeCell ref="T70:AC70"/>
    <mergeCell ref="T69:V69"/>
    <mergeCell ref="W69:AA69"/>
    <mergeCell ref="T66:V66"/>
    <mergeCell ref="W66:AA66"/>
    <mergeCell ref="AC66:AD66"/>
    <mergeCell ref="T67:V67"/>
    <mergeCell ref="W67:AA67"/>
    <mergeCell ref="AC67:AD67"/>
    <mergeCell ref="B71:AD71"/>
    <mergeCell ref="B72:AD72"/>
    <mergeCell ref="B73:B80"/>
    <mergeCell ref="U73:V73"/>
    <mergeCell ref="AB73:AD80"/>
    <mergeCell ref="AE73:AO73"/>
    <mergeCell ref="AE74:AO74"/>
    <mergeCell ref="AE75:AO75"/>
    <mergeCell ref="T76:U76"/>
    <mergeCell ref="AE76:AO76"/>
    <mergeCell ref="T77:Z77"/>
    <mergeCell ref="AE77:AO77"/>
    <mergeCell ref="T78:Y78"/>
    <mergeCell ref="AE78:AO78"/>
    <mergeCell ref="T79:X79"/>
    <mergeCell ref="AE79:AO79"/>
    <mergeCell ref="T80:X80"/>
    <mergeCell ref="AE80:AO80"/>
    <mergeCell ref="C82:R82"/>
    <mergeCell ref="T82:Z82"/>
    <mergeCell ref="AB82:AD82"/>
    <mergeCell ref="AE82:AF82"/>
    <mergeCell ref="AG82:BE82"/>
    <mergeCell ref="AA86:AE86"/>
    <mergeCell ref="AJ86:AQ86"/>
    <mergeCell ref="AU86:BA86"/>
    <mergeCell ref="B87:AC87"/>
    <mergeCell ref="B89:AC89"/>
    <mergeCell ref="AE85:BC85"/>
    <mergeCell ref="T22:V22"/>
    <mergeCell ref="W28:AD28"/>
    <mergeCell ref="T33:V33"/>
    <mergeCell ref="W33:AC33"/>
    <mergeCell ref="W29:AD29"/>
    <mergeCell ref="W30:AD30"/>
    <mergeCell ref="W31:AD31"/>
    <mergeCell ref="T32:V32"/>
    <mergeCell ref="W32:AD32"/>
    <mergeCell ref="T29:V29"/>
    <mergeCell ref="AC45:AD45"/>
    <mergeCell ref="T47:V47"/>
    <mergeCell ref="W47:AA47"/>
    <mergeCell ref="AC47:AD47"/>
    <mergeCell ref="T48:V48"/>
    <mergeCell ref="W48:AA48"/>
    <mergeCell ref="AC48:AD48"/>
    <mergeCell ref="T49:V49"/>
    <mergeCell ref="W49:AA49"/>
    <mergeCell ref="AC49:AD49"/>
    <mergeCell ref="T68:V68"/>
    <mergeCell ref="W68:AA68"/>
    <mergeCell ref="AC68:AD68"/>
    <mergeCell ref="T62:V62"/>
    <mergeCell ref="W62:AA62"/>
    <mergeCell ref="AC62:AD62"/>
    <mergeCell ref="T63:V63"/>
    <mergeCell ref="T50:V50"/>
    <mergeCell ref="W50:AA50"/>
    <mergeCell ref="AC50:AD50"/>
    <mergeCell ref="T51:V51"/>
    <mergeCell ref="W51:AA51"/>
    <mergeCell ref="AC51:AD51"/>
    <mergeCell ref="T52:V52"/>
    <mergeCell ref="W52:AA52"/>
    <mergeCell ref="AC52:AD52"/>
    <mergeCell ref="T53:V53"/>
    <mergeCell ref="W53:AA53"/>
    <mergeCell ref="AC53:AD53"/>
    <mergeCell ref="AC56:AD56"/>
    <mergeCell ref="T57:V57"/>
    <mergeCell ref="W57:AA57"/>
    <mergeCell ref="AC57:AD57"/>
    <mergeCell ref="T54:V54"/>
    <mergeCell ref="W54:AA54"/>
    <mergeCell ref="AC54:AD54"/>
    <mergeCell ref="T55:V55"/>
    <mergeCell ref="W55:AA55"/>
    <mergeCell ref="AC55:AD55"/>
    <mergeCell ref="T58:AC58"/>
    <mergeCell ref="AC46:AD46"/>
    <mergeCell ref="W46:AA46"/>
    <mergeCell ref="T46:V46"/>
    <mergeCell ref="AC63:AD63"/>
    <mergeCell ref="T64:V64"/>
    <mergeCell ref="W64:AA64"/>
    <mergeCell ref="AC64:AD64"/>
    <mergeCell ref="T56:V56"/>
    <mergeCell ref="W56:AA56"/>
  </mergeCells>
  <printOptions/>
  <pageMargins left="0" right="0.196850393700787" top="0.393700787401575" bottom="0" header="0" footer="0"/>
  <pageSetup fitToHeight="2" horizontalDpi="300" verticalDpi="300" orientation="landscape" paperSize="9" scale="1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2021-05-26T07:11:00Z</cp:lastPrinted>
  <dcterms:created xsi:type="dcterms:W3CDTF">2014-01-13T08:19:54Z</dcterms:created>
  <dcterms:modified xsi:type="dcterms:W3CDTF">2021-07-28T11:21:06Z</dcterms:modified>
  <cp:category/>
  <cp:version/>
  <cp:contentType/>
  <cp:contentStatus/>
</cp:coreProperties>
</file>